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65" windowWidth="14805" windowHeight="7950"/>
  </bookViews>
  <sheets>
    <sheet name="Прайс-лист 0" sheetId="5" r:id="rId1"/>
    <sheet name="Прайс-лист" sheetId="4" state="hidden" r:id="rId2"/>
    <sheet name="Лист1" sheetId="1" r:id="rId3"/>
    <sheet name="Лист2" sheetId="2" r:id="rId4"/>
    <sheet name="Лист3" sheetId="3" r:id="rId5"/>
  </sheets>
  <calcPr calcId="114210" refMode="R1C1"/>
</workbook>
</file>

<file path=xl/calcChain.xml><?xml version="1.0" encoding="utf-8"?>
<calcChain xmlns="http://schemas.openxmlformats.org/spreadsheetml/2006/main">
  <c r="I115" i="5"/>
  <c r="G115"/>
  <c r="I162"/>
  <c r="G162"/>
  <c r="I141"/>
  <c r="G141"/>
  <c r="I139"/>
  <c r="G139"/>
  <c r="I137"/>
  <c r="G137"/>
  <c r="G147"/>
  <c r="I147"/>
  <c r="G149"/>
  <c r="I149"/>
  <c r="G151"/>
  <c r="G152"/>
  <c r="I152"/>
  <c r="I143"/>
  <c r="I57"/>
  <c r="G57"/>
  <c r="I160"/>
  <c r="G160"/>
  <c r="G105"/>
  <c r="I105"/>
  <c r="I158"/>
  <c r="G158"/>
  <c r="G117"/>
  <c r="F18" i="1"/>
  <c r="E18"/>
  <c r="F17"/>
  <c r="E17"/>
  <c r="F16"/>
  <c r="E16"/>
  <c r="F15"/>
  <c r="E15"/>
  <c r="F14"/>
  <c r="E14"/>
  <c r="F13"/>
  <c r="E13"/>
  <c r="F12"/>
  <c r="E12"/>
  <c r="F11"/>
  <c r="E11"/>
  <c r="F10"/>
  <c r="E10"/>
  <c r="F9"/>
  <c r="E9"/>
  <c r="F8"/>
  <c r="E8"/>
  <c r="F7"/>
  <c r="E7"/>
  <c r="F6"/>
  <c r="E6"/>
  <c r="F5"/>
  <c r="E5"/>
  <c r="F4"/>
  <c r="E4"/>
  <c r="I117" i="5"/>
  <c r="I113"/>
  <c r="G113"/>
  <c r="I107"/>
  <c r="G107"/>
  <c r="I103"/>
  <c r="G103"/>
  <c r="I101"/>
  <c r="G101"/>
  <c r="I95"/>
  <c r="G95"/>
  <c r="I93"/>
  <c r="G93"/>
  <c r="I91"/>
  <c r="G91"/>
  <c r="I119"/>
  <c r="I97"/>
  <c r="I109"/>
  <c r="G55"/>
  <c r="I55"/>
  <c r="G59"/>
  <c r="I59"/>
  <c r="I61"/>
  <c r="I49"/>
  <c r="G49"/>
  <c r="I47"/>
  <c r="G47"/>
  <c r="I29"/>
  <c r="G29"/>
  <c r="I27"/>
  <c r="G27"/>
  <c r="I21"/>
  <c r="G21"/>
  <c r="I19"/>
  <c r="G19"/>
  <c r="I17"/>
  <c r="G17"/>
  <c r="I11"/>
  <c r="G11"/>
  <c r="I9"/>
  <c r="G9"/>
  <c r="I7"/>
  <c r="G7"/>
  <c r="I156"/>
  <c r="G156"/>
  <c r="I154"/>
  <c r="G154"/>
  <c r="I69"/>
  <c r="G69"/>
  <c r="I67"/>
  <c r="G67"/>
  <c r="I65"/>
  <c r="G65"/>
  <c r="I13"/>
  <c r="I71"/>
  <c r="I23"/>
  <c r="I31"/>
  <c r="I51"/>
  <c r="G9" i="4"/>
  <c r="G7"/>
  <c r="G12"/>
  <c r="I12"/>
  <c r="I23"/>
  <c r="G23"/>
  <c r="I9"/>
  <c r="I7"/>
  <c r="I20"/>
  <c r="G20"/>
  <c r="I18"/>
  <c r="I25"/>
  <c r="G18"/>
  <c r="I71"/>
  <c r="G71"/>
  <c r="I69"/>
  <c r="G69"/>
  <c r="I67"/>
  <c r="G67"/>
  <c r="I66"/>
  <c r="G66"/>
  <c r="I64"/>
  <c r="G64"/>
  <c r="I59"/>
  <c r="G59"/>
  <c r="I57"/>
  <c r="G57"/>
  <c r="I51"/>
  <c r="G51"/>
  <c r="I49"/>
  <c r="G49"/>
  <c r="I43"/>
  <c r="G43"/>
  <c r="I41"/>
  <c r="G41"/>
  <c r="I39"/>
  <c r="G39"/>
  <c r="I33"/>
  <c r="G33"/>
  <c r="I31"/>
  <c r="G31"/>
  <c r="I29"/>
  <c r="G29"/>
  <c r="I14"/>
  <c r="I45"/>
  <c r="I61"/>
  <c r="I35"/>
  <c r="I53"/>
</calcChain>
</file>

<file path=xl/sharedStrings.xml><?xml version="1.0" encoding="utf-8"?>
<sst xmlns="http://schemas.openxmlformats.org/spreadsheetml/2006/main" count="479" uniqueCount="89">
  <si>
    <t>ООО ПО ‘‘ФАБРИКА КРАСОК’’</t>
  </si>
  <si>
    <t>КАМЕНЬ RX-1</t>
  </si>
  <si>
    <t>Фасадный вариант декоративного покрытия "Минерал стоун"</t>
  </si>
  <si>
    <t>№</t>
  </si>
  <si>
    <t>Составляющие:</t>
  </si>
  <si>
    <t xml:space="preserve">Расход* </t>
  </si>
  <si>
    <t xml:space="preserve">Фасовка </t>
  </si>
  <si>
    <t>Стоимость 1кг/л</t>
  </si>
  <si>
    <t>Стоимость упак.</t>
  </si>
  <si>
    <t>Стоимость 1м2.</t>
  </si>
  <si>
    <t>Грунт "Контакт"</t>
  </si>
  <si>
    <t>кг/м2.</t>
  </si>
  <si>
    <t>Воск RX</t>
  </si>
  <si>
    <t xml:space="preserve">      Итого </t>
  </si>
  <si>
    <t>РОЛЛЕР RX-2</t>
  </si>
  <si>
    <t xml:space="preserve">Фасадная декоративная штукатурка с минеральными наполнителями. Оставляет структуру под кору дерева "Короед". При затирании в различных направлениях можно достичь различного рисунка. </t>
  </si>
  <si>
    <t>Фасовка</t>
  </si>
  <si>
    <t>ВД АК RX фасад</t>
  </si>
  <si>
    <t>ГРАНИТ RX-3</t>
  </si>
  <si>
    <t>Структурное фасадное декоративное покрытие, наносится шпателем или металлической гладилкой.</t>
  </si>
  <si>
    <t>КВАРЦИН RX-4</t>
  </si>
  <si>
    <t>Фасадная декоративная краска с кварцевым наполнителем. Наносится краскопультом или валиком (шуба).</t>
  </si>
  <si>
    <t>ДОПОЛНИТЕЛЬНЫЕ ПРОМ. МАТЕРИАЛЫ</t>
  </si>
  <si>
    <r>
      <t xml:space="preserve">Грунт </t>
    </r>
    <r>
      <rPr>
        <b/>
        <sz val="10"/>
        <rFont val="Arial Cyr"/>
        <charset val="204"/>
      </rPr>
      <t>"Стандарт"</t>
    </r>
  </si>
  <si>
    <t>л</t>
  </si>
  <si>
    <r>
      <t xml:space="preserve">Герметик </t>
    </r>
    <r>
      <rPr>
        <b/>
        <sz val="10"/>
        <rFont val="Arial Cyr"/>
        <charset val="204"/>
      </rPr>
      <t>"Гермокон"</t>
    </r>
    <r>
      <rPr>
        <sz val="11"/>
        <color theme="1"/>
        <rFont val="Calibri"/>
        <family val="2"/>
        <scheme val="minor"/>
      </rPr>
      <t xml:space="preserve"> </t>
    </r>
  </si>
  <si>
    <r>
      <t xml:space="preserve">ВД АК RX 
</t>
    </r>
    <r>
      <rPr>
        <sz val="10"/>
        <rFont val="Arial Cyr"/>
        <charset val="204"/>
      </rPr>
      <t xml:space="preserve">фасад база А, В </t>
    </r>
  </si>
  <si>
    <r>
      <t xml:space="preserve">ВД АК RX 
</t>
    </r>
    <r>
      <rPr>
        <sz val="10"/>
        <rFont val="Arial Cyr"/>
        <charset val="204"/>
      </rPr>
      <t>для внутренних работ</t>
    </r>
  </si>
  <si>
    <r>
      <t>ВД АК RX</t>
    </r>
    <r>
      <rPr>
        <sz val="11"/>
        <color theme="1"/>
        <rFont val="Calibri"/>
        <family val="2"/>
        <scheme val="minor"/>
      </rPr>
      <t xml:space="preserve">
латекс фасад</t>
    </r>
  </si>
  <si>
    <t>** В данный прайс в течение 2-х недель могут вноситься корректировки, будьте внимательны!</t>
  </si>
  <si>
    <t>КАМЕНЬ</t>
  </si>
  <si>
    <t>БЕЛЛА</t>
  </si>
  <si>
    <t>445051, Россия, Самарская обл., г. Тольятти, ул. Маршала Жукова 32, кв.14
            р\с 40702810223000251901 в Приволжском филиале ОАО "ПРОМСВЯЗЬБАНК" г. Нижний Новгород к\с 30101810700000000803, БИК 042202803
ИНН/КПП 6321150626/632101001       E-mail: Fabrika-krasok@mail.ru, www.Fabrika-krasok.ru
тел.: (8482) 635-879, 635-830, 635-883</t>
  </si>
  <si>
    <t>Фасадное покрытие, имитирующее фактуру камня. Аналог "Фибро-Стуна"</t>
  </si>
  <si>
    <t>Декоративное покрытие для внутренних работ. Аналог "Фибро-Стоуна"</t>
  </si>
  <si>
    <r>
      <t>КОЛЛЕКЦИЯ "ДОМОСТРОЙ"</t>
    </r>
    <r>
      <rPr>
        <b/>
        <sz val="10"/>
        <rFont val="Arial Cyr"/>
        <charset val="204"/>
      </rPr>
      <t>от 17.06.14</t>
    </r>
  </si>
  <si>
    <t>кг/5л</t>
  </si>
  <si>
    <t>кг/18л</t>
  </si>
  <si>
    <t>кг/1л</t>
  </si>
  <si>
    <t>кг</t>
  </si>
  <si>
    <t>БЕЛЫЙ КАМЕНЬ RX-5</t>
  </si>
  <si>
    <t>МАЗАНКА RX-6</t>
  </si>
  <si>
    <t>БЕЛАЯ ГЛИНА RX-7</t>
  </si>
  <si>
    <t>от 13,00р.</t>
  </si>
  <si>
    <t>в зависимости от применения</t>
  </si>
  <si>
    <t>Декоративное покрытие для наружных и внутренних работ с фактурой разных пород камня: с рельефом дикого, грубого необработанного камня или гладкого среза камня.</t>
  </si>
  <si>
    <t>Декоративное покрытие (штукатурка - камешковая, ролерная) для внутренних и наружных работ с минеральным наполнителем. Оставляет структуру под кору дерева "Короед". При затирании в различных направлениях можно достичь различного вида рисунка.</t>
  </si>
  <si>
    <t>Декоративное покрытие для внутренних и наружных работ  с минеральным наполнителем. Позволяет добиться как гладкого рельефа пород гранита, природного камня, так и фактурного.</t>
  </si>
  <si>
    <t>Декоративное покрытие для внутренних и наружных работ с минеральным наполнителем. Позволяет достичь различных декоративных эффектов: «под шубу» с шероховатой грубой поверхностью.</t>
  </si>
  <si>
    <t>Декоративное покрытие для внутренних работ с фактурой разных пород камня: с рельефом дикого, грубого необработанного камня или гладкого среза камня.</t>
  </si>
  <si>
    <r>
      <t>ВД АК RX</t>
    </r>
    <r>
      <rPr>
        <sz val="11"/>
        <color theme="1"/>
        <rFont val="Calibri"/>
        <family val="2"/>
        <scheme val="minor"/>
      </rPr>
      <t xml:space="preserve">
латекс фасад (эластичная краска)</t>
    </r>
  </si>
  <si>
    <t xml:space="preserve">Декоративное покрытие для внутренних работ с волокнами и минеральным наполнителем. Позволяет создать фактурную поверхность "мазанка" используемую при строительстве старинных домов. </t>
  </si>
  <si>
    <t>МИРАДЖИО RX-8</t>
  </si>
  <si>
    <t>СНЕЖОК RX-9</t>
  </si>
  <si>
    <t>наименование</t>
  </si>
  <si>
    <t>упаковка</t>
  </si>
  <si>
    <t>цена упаковки</t>
  </si>
  <si>
    <t>цена за 1 кг</t>
  </si>
  <si>
    <t>цена 1 кв.м.</t>
  </si>
  <si>
    <t>расход</t>
  </si>
  <si>
    <t>расход упаковки</t>
  </si>
  <si>
    <t>Хай-Тек Шелк (Base)</t>
  </si>
  <si>
    <t>кг/кв.м.</t>
  </si>
  <si>
    <t>кв.м.</t>
  </si>
  <si>
    <t>-</t>
  </si>
  <si>
    <t>Хай-Тек Шелк S</t>
  </si>
  <si>
    <t>Хай-Тек Шелк (inerference) Базы: Gold, Silver-Gold, Silver-Green,Silver-Blue</t>
  </si>
  <si>
    <t>Мираджио, база А</t>
  </si>
  <si>
    <t>Мираджио, база Б</t>
  </si>
  <si>
    <t>Баумасс</t>
  </si>
  <si>
    <t>ФОРМИРОВАНИЕ НОВЫХ ЦЕН ДЛЯ ПРАЙСА ДОМОСТРОЙ ОТ 10.02.2015</t>
  </si>
  <si>
    <t>ЦЕНЫ В ПРАЙСЕ ДЕКОРУС от 2015 года</t>
  </si>
  <si>
    <t>Грунт "Стандарт"</t>
  </si>
  <si>
    <r>
      <t>Грунт "</t>
    </r>
    <r>
      <rPr>
        <b/>
        <sz val="10"/>
        <rFont val="Arial Cyr"/>
        <charset val="204"/>
      </rPr>
      <t>Контакт</t>
    </r>
    <r>
      <rPr>
        <sz val="10"/>
        <rFont val="Arial Cyr"/>
        <charset val="204"/>
      </rPr>
      <t>"</t>
    </r>
  </si>
  <si>
    <t>МИРАДЖИО RX-8, база А</t>
  </si>
  <si>
    <t>МИРАДЖИО RX-8, база Б</t>
  </si>
  <si>
    <t xml:space="preserve">Классическая акриловая венецианская штукатурка для внутренних работ, позволяющая создавать фактуры гладкого, полированного камня. </t>
  </si>
  <si>
    <t>Покрытие для внутренних работ, позволяющее создавать фактуры шелковых перламутровых тканей, искристого снега, жемчуга, звездного неба.</t>
  </si>
  <si>
    <t>Покрытие для внутренних работ, позволяющее создавать фактуры гладких каменных пород, добиться эффекта марокканской штукатурки и моделировать различные фактуры.</t>
  </si>
  <si>
    <t>Воск RX "Натуральный"</t>
  </si>
  <si>
    <r>
      <rPr>
        <b/>
        <sz val="10"/>
        <rFont val="Arial Cyr"/>
        <charset val="204"/>
      </rPr>
      <t>Воск RX</t>
    </r>
    <r>
      <rPr>
        <sz val="10"/>
        <rFont val="Arial Cyr"/>
        <charset val="204"/>
      </rPr>
      <t xml:space="preserve"> "Натуральный"</t>
    </r>
  </si>
  <si>
    <r>
      <rPr>
        <b/>
        <sz val="10"/>
        <rFont val="Arial Cyr"/>
        <charset val="204"/>
      </rPr>
      <t>Блестки RX</t>
    </r>
    <r>
      <rPr>
        <sz val="10"/>
        <rFont val="Arial Cyr"/>
        <charset val="204"/>
      </rPr>
      <t xml:space="preserve"> (серебро, золото, ирис)</t>
    </r>
  </si>
  <si>
    <t>Воск/Лак RX</t>
  </si>
  <si>
    <t>КРАКЕЛЮР ФАСАД RX-10</t>
  </si>
  <si>
    <t xml:space="preserve">Декоративное покрытие для наружных и внутренних работ, создает эффект регулярных трещин 3-4 мм. Придает поверхностям эффект старых стен, покрытых сетью трещин. </t>
  </si>
  <si>
    <t xml:space="preserve">   Домострой™</t>
  </si>
  <si>
    <r>
      <rPr>
        <b/>
        <sz val="8"/>
        <rFont val="Arial Cyr"/>
        <charset val="204"/>
      </rPr>
      <t>Внимание:</t>
    </r>
    <r>
      <rPr>
        <sz val="8"/>
        <rFont val="Arial Cyr"/>
        <charset val="204"/>
      </rPr>
      <t xml:space="preserve"> По технологии, любое минеральное (колерованное или нет) покрытие, при нанесении на большие объемы должна проходить процесс эгализации*. Производитель несет ответственность за материал, а не за качество выполнения работ.
Желаем Вам удачного воплощения ваших фантазий!  
*Эгализация (франц. egalisation — выравнивание), технологическая операция, целью которой является получение однородной по составу партии.</t>
    </r>
  </si>
  <si>
    <t xml:space="preserve">ВД АК RX </t>
  </si>
  <si>
    <r>
      <t xml:space="preserve">Герметик </t>
    </r>
    <r>
      <rPr>
        <b/>
        <sz val="10"/>
        <rFont val="Arial Cyr"/>
        <charset val="204"/>
      </rPr>
      <t>"Гермокон"</t>
    </r>
    <r>
      <rPr>
        <sz val="11"/>
        <color theme="1"/>
        <rFont val="Calibri"/>
        <family val="2"/>
        <scheme val="minor"/>
      </rPr>
      <t xml:space="preserve"> </t>
    </r>
    <r>
      <rPr>
        <sz val="9"/>
        <color indexed="8"/>
        <rFont val="Calibri"/>
        <family val="2"/>
        <charset val="204"/>
      </rPr>
      <t>для оконных, дверных, межпанельных швов и стыков ГКЛ, ДСП и др.</t>
    </r>
  </si>
</sst>
</file>

<file path=xl/styles.xml><?xml version="1.0" encoding="utf-8"?>
<styleSheet xmlns="http://schemas.openxmlformats.org/spreadsheetml/2006/main">
  <numFmts count="4">
    <numFmt numFmtId="8" formatCode="#,##0.00&quot;р.&quot;;[Red]\-#,##0.00&quot;р.&quot;"/>
    <numFmt numFmtId="44" formatCode="_-* #,##0.00&quot;р.&quot;_-;\-* #,##0.00&quot;р.&quot;_-;_-* &quot;-&quot;??&quot;р.&quot;_-;_-@_-"/>
    <numFmt numFmtId="164" formatCode="#,##0.00&quot;р.&quot;"/>
    <numFmt numFmtId="165" formatCode="0.000"/>
  </numFmts>
  <fonts count="18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hadow/>
      <sz val="22"/>
      <name val="Arial Black"/>
      <family val="2"/>
      <charset val="204"/>
    </font>
    <font>
      <sz val="8"/>
      <name val="Arial Cyr"/>
      <charset val="204"/>
    </font>
    <font>
      <b/>
      <sz val="28"/>
      <name val="Arial Cyr"/>
      <charset val="204"/>
    </font>
    <font>
      <u/>
      <sz val="10"/>
      <color indexed="12"/>
      <name val="Arial Cyr"/>
      <charset val="204"/>
    </font>
    <font>
      <b/>
      <sz val="16"/>
      <name val="Arial Cyr"/>
      <charset val="204"/>
    </font>
    <font>
      <b/>
      <sz val="10"/>
      <name val="Arial Cyr"/>
      <charset val="204"/>
    </font>
    <font>
      <sz val="9"/>
      <name val="Arial Cyr"/>
      <charset val="204"/>
    </font>
    <font>
      <b/>
      <sz val="16"/>
      <name val="Arial Cyr"/>
      <family val="2"/>
      <charset val="204"/>
    </font>
    <font>
      <sz val="12"/>
      <name val="Arial Cyr"/>
      <charset val="204"/>
    </font>
    <font>
      <sz val="9"/>
      <color indexed="8"/>
      <name val="Calibri"/>
      <family val="2"/>
      <charset val="204"/>
    </font>
    <font>
      <sz val="11"/>
      <color indexed="8"/>
      <name val="Calibri"/>
      <family val="2"/>
    </font>
    <font>
      <i/>
      <sz val="10"/>
      <name val="Arial Cyr"/>
      <charset val="204"/>
    </font>
    <font>
      <sz val="9"/>
      <color indexed="8"/>
      <name val="Calibri"/>
      <family val="2"/>
    </font>
    <font>
      <sz val="9"/>
      <name val="Calibri"/>
      <family val="2"/>
    </font>
    <font>
      <b/>
      <sz val="8"/>
      <name val="Arial Cyr"/>
      <charset val="204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44" fontId="12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</cellStyleXfs>
  <cellXfs count="295">
    <xf numFmtId="0" fontId="0" fillId="0" borderId="0" xfId="0"/>
    <xf numFmtId="0" fontId="1" fillId="0" borderId="0" xfId="4"/>
    <xf numFmtId="0" fontId="3" fillId="0" borderId="0" xfId="4" applyFont="1"/>
    <xf numFmtId="0" fontId="1" fillId="0" borderId="1" xfId="4" applyBorder="1"/>
    <xf numFmtId="0" fontId="1" fillId="0" borderId="1" xfId="4" applyBorder="1" applyAlignment="1">
      <alignment horizontal="center"/>
    </xf>
    <xf numFmtId="0" fontId="1" fillId="0" borderId="2" xfId="4" applyBorder="1" applyAlignment="1">
      <alignment horizontal="center"/>
    </xf>
    <xf numFmtId="44" fontId="0" fillId="0" borderId="3" xfId="3" applyFont="1" applyFill="1" applyBorder="1" applyAlignment="1">
      <alignment horizontal="center"/>
    </xf>
    <xf numFmtId="0" fontId="1" fillId="0" borderId="1" xfId="4" applyFill="1" applyBorder="1" applyAlignment="1">
      <alignment horizontal="center"/>
    </xf>
    <xf numFmtId="0" fontId="1" fillId="0" borderId="4" xfId="4" applyBorder="1" applyAlignment="1">
      <alignment horizontal="right"/>
    </xf>
    <xf numFmtId="0" fontId="1" fillId="0" borderId="5" xfId="4" applyBorder="1" applyAlignment="1">
      <alignment horizontal="left"/>
    </xf>
    <xf numFmtId="44" fontId="0" fillId="0" borderId="2" xfId="3" applyFont="1" applyFill="1" applyBorder="1" applyAlignment="1">
      <alignment horizontal="center"/>
    </xf>
    <xf numFmtId="0" fontId="1" fillId="0" borderId="4" xfId="4" applyFill="1" applyBorder="1" applyAlignment="1">
      <alignment horizontal="right"/>
    </xf>
    <xf numFmtId="44" fontId="0" fillId="0" borderId="6" xfId="3" applyFont="1" applyBorder="1" applyAlignment="1">
      <alignment horizontal="center"/>
    </xf>
    <xf numFmtId="44" fontId="0" fillId="0" borderId="1" xfId="3" applyFont="1" applyBorder="1" applyAlignment="1">
      <alignment horizontal="center"/>
    </xf>
    <xf numFmtId="44" fontId="0" fillId="0" borderId="2" xfId="3" applyFont="1" applyBorder="1" applyAlignment="1">
      <alignment horizontal="center"/>
    </xf>
    <xf numFmtId="0" fontId="1" fillId="0" borderId="7" xfId="4" applyBorder="1" applyAlignment="1">
      <alignment horizontal="right"/>
    </xf>
    <xf numFmtId="0" fontId="1" fillId="0" borderId="2" xfId="4" applyBorder="1" applyAlignment="1">
      <alignment horizontal="left"/>
    </xf>
    <xf numFmtId="44" fontId="7" fillId="0" borderId="1" xfId="4" applyNumberFormat="1" applyFont="1" applyFill="1" applyBorder="1" applyAlignment="1">
      <alignment horizontal="center"/>
    </xf>
    <xf numFmtId="0" fontId="1" fillId="0" borderId="7" xfId="4" applyFill="1" applyBorder="1" applyAlignment="1">
      <alignment horizontal="right"/>
    </xf>
    <xf numFmtId="0" fontId="1" fillId="0" borderId="2" xfId="4" applyFill="1" applyBorder="1" applyAlignment="1"/>
    <xf numFmtId="0" fontId="1" fillId="0" borderId="5" xfId="4" applyFill="1" applyBorder="1" applyAlignment="1"/>
    <xf numFmtId="0" fontId="1" fillId="0" borderId="3" xfId="4" applyBorder="1" applyAlignment="1">
      <alignment horizontal="center"/>
    </xf>
    <xf numFmtId="0" fontId="1" fillId="0" borderId="3" xfId="4" applyBorder="1"/>
    <xf numFmtId="0" fontId="1" fillId="0" borderId="6" xfId="4" applyBorder="1" applyAlignment="1">
      <alignment horizontal="center"/>
    </xf>
    <xf numFmtId="0" fontId="1" fillId="0" borderId="5" xfId="4" applyFill="1" applyBorder="1" applyAlignment="1">
      <alignment horizontal="left" vertical="center"/>
    </xf>
    <xf numFmtId="0" fontId="1" fillId="0" borderId="1" xfId="4" applyBorder="1" applyAlignment="1">
      <alignment horizontal="center" vertical="center"/>
    </xf>
    <xf numFmtId="0" fontId="1" fillId="0" borderId="7" xfId="4" applyBorder="1" applyAlignment="1">
      <alignment vertical="center" wrapText="1"/>
    </xf>
    <xf numFmtId="0" fontId="1" fillId="0" borderId="2" xfId="4" applyBorder="1" applyAlignment="1">
      <alignment vertical="center"/>
    </xf>
    <xf numFmtId="0" fontId="1" fillId="0" borderId="8" xfId="4" applyFill="1" applyBorder="1" applyAlignment="1">
      <alignment horizontal="right"/>
    </xf>
    <xf numFmtId="164" fontId="1" fillId="0" borderId="0" xfId="4" applyNumberFormat="1" applyAlignment="1">
      <alignment horizontal="center"/>
    </xf>
    <xf numFmtId="44" fontId="0" fillId="0" borderId="9" xfId="3" applyFont="1" applyBorder="1" applyAlignment="1"/>
    <xf numFmtId="0" fontId="1" fillId="0" borderId="10" xfId="4" applyBorder="1" applyAlignment="1">
      <alignment horizontal="right"/>
    </xf>
    <xf numFmtId="44" fontId="0" fillId="0" borderId="1" xfId="3" applyFont="1" applyBorder="1"/>
    <xf numFmtId="44" fontId="0" fillId="0" borderId="3" xfId="3" applyFont="1" applyBorder="1"/>
    <xf numFmtId="0" fontId="1" fillId="0" borderId="11" xfId="4" applyBorder="1" applyAlignment="1">
      <alignment horizontal="center" vertical="center" wrapText="1"/>
    </xf>
    <xf numFmtId="0" fontId="1" fillId="0" borderId="5" xfId="4" applyBorder="1" applyAlignment="1">
      <alignment horizontal="left" vertical="center"/>
    </xf>
    <xf numFmtId="0" fontId="1" fillId="0" borderId="4" xfId="4" applyBorder="1" applyAlignment="1">
      <alignment horizontal="right" vertical="center"/>
    </xf>
    <xf numFmtId="0" fontId="1" fillId="0" borderId="0" xfId="4" applyAlignment="1">
      <alignment horizontal="left" vertical="center"/>
    </xf>
    <xf numFmtId="0" fontId="8" fillId="0" borderId="2" xfId="4" applyFont="1" applyBorder="1" applyAlignment="1">
      <alignment horizontal="left"/>
    </xf>
    <xf numFmtId="0" fontId="8" fillId="0" borderId="5" xfId="4" applyFont="1" applyBorder="1" applyAlignment="1">
      <alignment horizontal="left"/>
    </xf>
    <xf numFmtId="44" fontId="7" fillId="0" borderId="1" xfId="4" applyNumberFormat="1" applyFont="1" applyFill="1" applyBorder="1" applyAlignment="1">
      <alignment horizontal="center" vertical="center"/>
    </xf>
    <xf numFmtId="44" fontId="0" fillId="0" borderId="1" xfId="3" applyFont="1" applyBorder="1" applyAlignment="1">
      <alignment horizontal="center" vertical="center"/>
    </xf>
    <xf numFmtId="164" fontId="1" fillId="0" borderId="0" xfId="4" applyNumberFormat="1" applyAlignment="1">
      <alignment horizontal="center" vertical="center"/>
    </xf>
    <xf numFmtId="44" fontId="0" fillId="0" borderId="1" xfId="3" applyFont="1" applyBorder="1" applyAlignment="1">
      <alignment vertical="center"/>
    </xf>
    <xf numFmtId="44" fontId="0" fillId="0" borderId="3" xfId="3" applyFont="1" applyBorder="1" applyAlignment="1">
      <alignment vertical="center"/>
    </xf>
    <xf numFmtId="44" fontId="0" fillId="0" borderId="2" xfId="3" applyFont="1" applyFill="1" applyBorder="1" applyAlignment="1">
      <alignment horizontal="center" vertical="center"/>
    </xf>
    <xf numFmtId="44" fontId="0" fillId="0" borderId="6" xfId="3" applyFont="1" applyBorder="1" applyAlignment="1">
      <alignment horizontal="center" vertical="center"/>
    </xf>
    <xf numFmtId="44" fontId="0" fillId="0" borderId="2" xfId="3" applyFont="1" applyBorder="1" applyAlignment="1">
      <alignment horizontal="center" vertical="center"/>
    </xf>
    <xf numFmtId="0" fontId="1" fillId="0" borderId="4" xfId="4" applyFill="1" applyBorder="1" applyAlignment="1">
      <alignment horizontal="right" vertical="center"/>
    </xf>
    <xf numFmtId="0" fontId="1" fillId="0" borderId="1" xfId="4" applyBorder="1" applyAlignment="1">
      <alignment horizontal="left"/>
    </xf>
    <xf numFmtId="0" fontId="1" fillId="0" borderId="3" xfId="4" applyBorder="1" applyAlignment="1">
      <alignment horizontal="left"/>
    </xf>
    <xf numFmtId="0" fontId="1" fillId="0" borderId="1" xfId="4" applyBorder="1" applyAlignment="1">
      <alignment horizontal="left" vertical="center"/>
    </xf>
    <xf numFmtId="0" fontId="1" fillId="0" borderId="2" xfId="4" applyBorder="1" applyAlignment="1">
      <alignment horizontal="center" vertical="center"/>
    </xf>
    <xf numFmtId="0" fontId="1" fillId="0" borderId="1" xfId="4" applyBorder="1" applyAlignment="1">
      <alignment vertical="center"/>
    </xf>
    <xf numFmtId="44" fontId="0" fillId="0" borderId="3" xfId="3" applyFont="1" applyFill="1" applyBorder="1" applyAlignment="1">
      <alignment horizontal="center" vertical="center"/>
    </xf>
    <xf numFmtId="0" fontId="1" fillId="0" borderId="1" xfId="4" applyFill="1" applyBorder="1" applyAlignment="1">
      <alignment horizontal="center" vertical="center"/>
    </xf>
    <xf numFmtId="0" fontId="1" fillId="0" borderId="0" xfId="4" applyBorder="1" applyAlignment="1">
      <alignment horizontal="center"/>
    </xf>
    <xf numFmtId="0" fontId="1" fillId="0" borderId="0" xfId="4" applyBorder="1" applyAlignment="1">
      <alignment horizontal="center" vertical="center"/>
    </xf>
    <xf numFmtId="44" fontId="7" fillId="0" borderId="0" xfId="4" applyNumberFormat="1" applyFont="1" applyFill="1" applyBorder="1" applyAlignment="1">
      <alignment horizontal="center" vertical="center"/>
    </xf>
    <xf numFmtId="0" fontId="1" fillId="0" borderId="0" xfId="4" applyBorder="1"/>
    <xf numFmtId="44" fontId="0" fillId="0" borderId="9" xfId="3" applyFont="1" applyBorder="1" applyAlignment="1">
      <alignment horizontal="right" vertical="center"/>
    </xf>
    <xf numFmtId="0" fontId="1" fillId="0" borderId="2" xfId="4" applyBorder="1" applyAlignment="1">
      <alignment horizontal="left" vertical="center"/>
    </xf>
    <xf numFmtId="0" fontId="1" fillId="0" borderId="7" xfId="4" applyFill="1" applyBorder="1" applyAlignment="1">
      <alignment horizontal="right" vertical="center"/>
    </xf>
    <xf numFmtId="0" fontId="1" fillId="0" borderId="1" xfId="4" applyBorder="1" applyAlignment="1">
      <alignment horizontal="left" vertical="center" wrapText="1"/>
    </xf>
    <xf numFmtId="0" fontId="14" fillId="0" borderId="12" xfId="0" applyFont="1" applyBorder="1"/>
    <xf numFmtId="164" fontId="14" fillId="2" borderId="13" xfId="0" applyNumberFormat="1" applyFont="1" applyFill="1" applyBorder="1" applyAlignment="1">
      <alignment horizontal="right" vertical="top"/>
    </xf>
    <xf numFmtId="8" fontId="14" fillId="0" borderId="13" xfId="0" applyNumberFormat="1" applyFont="1" applyBorder="1" applyAlignment="1">
      <alignment horizontal="right" vertical="center"/>
    </xf>
    <xf numFmtId="164" fontId="14" fillId="0" borderId="13" xfId="0" applyNumberFormat="1" applyFont="1" applyBorder="1"/>
    <xf numFmtId="0" fontId="14" fillId="0" borderId="14" xfId="0" applyFont="1" applyBorder="1"/>
    <xf numFmtId="0" fontId="14" fillId="0" borderId="15" xfId="0" applyFont="1" applyBorder="1"/>
    <xf numFmtId="164" fontId="14" fillId="2" borderId="16" xfId="0" applyNumberFormat="1" applyFont="1" applyFill="1" applyBorder="1" applyAlignment="1">
      <alignment horizontal="right" vertical="top"/>
    </xf>
    <xf numFmtId="164" fontId="14" fillId="0" borderId="16" xfId="0" applyNumberFormat="1" applyFont="1" applyBorder="1"/>
    <xf numFmtId="0" fontId="14" fillId="0" borderId="15" xfId="0" applyFont="1" applyBorder="1" applyAlignment="1">
      <alignment horizontal="right" vertical="center"/>
    </xf>
    <xf numFmtId="0" fontId="14" fillId="0" borderId="17" xfId="0" applyFont="1" applyBorder="1"/>
    <xf numFmtId="0" fontId="14" fillId="3" borderId="18" xfId="0" applyFont="1" applyFill="1" applyBorder="1" applyAlignment="1">
      <alignment vertical="center" wrapText="1"/>
    </xf>
    <xf numFmtId="164" fontId="14" fillId="3" borderId="19" xfId="0" applyNumberFormat="1" applyFont="1" applyFill="1" applyBorder="1" applyAlignment="1">
      <alignment horizontal="right" vertical="center" wrapText="1"/>
    </xf>
    <xf numFmtId="44" fontId="8" fillId="3" borderId="19" xfId="2" applyFont="1" applyFill="1" applyBorder="1" applyAlignment="1">
      <alignment horizontal="right" vertical="center" wrapText="1"/>
    </xf>
    <xf numFmtId="44" fontId="8" fillId="3" borderId="19" xfId="2" applyFont="1" applyFill="1" applyBorder="1" applyAlignment="1">
      <alignment horizontal="center" vertical="center" wrapText="1"/>
    </xf>
    <xf numFmtId="0" fontId="14" fillId="0" borderId="12" xfId="0" applyFont="1" applyBorder="1" applyAlignment="1">
      <alignment wrapText="1"/>
    </xf>
    <xf numFmtId="164" fontId="14" fillId="2" borderId="13" xfId="0" applyNumberFormat="1" applyFont="1" applyFill="1" applyBorder="1" applyAlignment="1">
      <alignment horizontal="right" vertical="top" wrapText="1"/>
    </xf>
    <xf numFmtId="8" fontId="14" fillId="0" borderId="13" xfId="0" applyNumberFormat="1" applyFont="1" applyBorder="1" applyAlignment="1">
      <alignment horizontal="right" vertical="center" wrapText="1"/>
    </xf>
    <xf numFmtId="164" fontId="14" fillId="0" borderId="13" xfId="0" applyNumberFormat="1" applyFont="1" applyBorder="1" applyAlignment="1">
      <alignment wrapText="1"/>
    </xf>
    <xf numFmtId="0" fontId="14" fillId="0" borderId="14" xfId="0" applyFont="1" applyBorder="1" applyAlignment="1">
      <alignment wrapText="1"/>
    </xf>
    <xf numFmtId="0" fontId="14" fillId="0" borderId="15" xfId="0" applyFont="1" applyBorder="1" applyAlignment="1">
      <alignment wrapText="1"/>
    </xf>
    <xf numFmtId="164" fontId="14" fillId="2" borderId="16" xfId="0" applyNumberFormat="1" applyFont="1" applyFill="1" applyBorder="1" applyAlignment="1">
      <alignment horizontal="right" vertical="top" wrapText="1"/>
    </xf>
    <xf numFmtId="8" fontId="14" fillId="0" borderId="20" xfId="0" applyNumberFormat="1" applyFont="1" applyBorder="1" applyAlignment="1">
      <alignment horizontal="right" vertical="center" wrapText="1"/>
    </xf>
    <xf numFmtId="164" fontId="14" fillId="0" borderId="16" xfId="0" applyNumberFormat="1" applyFont="1" applyBorder="1" applyAlignment="1">
      <alignment wrapText="1"/>
    </xf>
    <xf numFmtId="0" fontId="14" fillId="0" borderId="15" xfId="0" applyFont="1" applyBorder="1" applyAlignment="1">
      <alignment horizontal="right" vertical="center" wrapText="1"/>
    </xf>
    <xf numFmtId="0" fontId="14" fillId="0" borderId="21" xfId="0" applyFont="1" applyBorder="1" applyAlignment="1">
      <alignment wrapText="1"/>
    </xf>
    <xf numFmtId="164" fontId="15" fillId="2" borderId="13" xfId="0" applyNumberFormat="1" applyFont="1" applyFill="1" applyBorder="1" applyAlignment="1">
      <alignment horizontal="right" vertical="top" wrapText="1"/>
    </xf>
    <xf numFmtId="164" fontId="15" fillId="2" borderId="16" xfId="0" applyNumberFormat="1" applyFont="1" applyFill="1" applyBorder="1" applyAlignment="1">
      <alignment horizontal="right" vertical="top" wrapText="1"/>
    </xf>
    <xf numFmtId="0" fontId="14" fillId="0" borderId="17" xfId="0" applyFont="1" applyBorder="1" applyAlignment="1">
      <alignment wrapText="1"/>
    </xf>
    <xf numFmtId="0" fontId="14" fillId="0" borderId="22" xfId="0" applyFont="1" applyBorder="1"/>
    <xf numFmtId="164" fontId="14" fillId="2" borderId="1" xfId="0" applyNumberFormat="1" applyFont="1" applyFill="1" applyBorder="1" applyAlignment="1">
      <alignment horizontal="right" vertical="top"/>
    </xf>
    <xf numFmtId="8" fontId="14" fillId="0" borderId="1" xfId="0" applyNumberFormat="1" applyFont="1" applyBorder="1" applyAlignment="1">
      <alignment horizontal="right" vertical="center"/>
    </xf>
    <xf numFmtId="164" fontId="14" fillId="0" borderId="1" xfId="0" applyNumberFormat="1" applyFont="1" applyBorder="1"/>
    <xf numFmtId="0" fontId="14" fillId="0" borderId="22" xfId="0" applyFont="1" applyBorder="1" applyAlignment="1">
      <alignment horizontal="right" vertical="center"/>
    </xf>
    <xf numFmtId="0" fontId="14" fillId="0" borderId="23" xfId="0" applyFont="1" applyBorder="1"/>
    <xf numFmtId="0" fontId="14" fillId="0" borderId="0" xfId="0" applyFont="1" applyBorder="1"/>
    <xf numFmtId="8" fontId="14" fillId="0" borderId="9" xfId="0" applyNumberFormat="1" applyFont="1" applyBorder="1" applyAlignment="1">
      <alignment horizontal="right" vertical="center"/>
    </xf>
    <xf numFmtId="164" fontId="14" fillId="0" borderId="9" xfId="0" applyNumberFormat="1" applyFont="1" applyBorder="1"/>
    <xf numFmtId="0" fontId="14" fillId="0" borderId="0" xfId="0" applyFont="1" applyBorder="1" applyAlignment="1">
      <alignment horizontal="right" vertical="center"/>
    </xf>
    <xf numFmtId="0" fontId="14" fillId="0" borderId="24" xfId="0" applyFont="1" applyBorder="1"/>
    <xf numFmtId="0" fontId="14" fillId="3" borderId="18" xfId="0" applyFont="1" applyFill="1" applyBorder="1" applyAlignment="1">
      <alignment horizontal="center" vertical="center"/>
    </xf>
    <xf numFmtId="0" fontId="14" fillId="3" borderId="25" xfId="0" applyFont="1" applyFill="1" applyBorder="1" applyAlignment="1">
      <alignment vertical="center"/>
    </xf>
    <xf numFmtId="0" fontId="14" fillId="3" borderId="26" xfId="0" applyFont="1" applyFill="1" applyBorder="1" applyAlignment="1">
      <alignment vertical="center"/>
    </xf>
    <xf numFmtId="164" fontId="14" fillId="2" borderId="9" xfId="0" applyNumberFormat="1" applyFont="1" applyFill="1" applyBorder="1" applyAlignment="1">
      <alignment horizontal="right" vertical="top"/>
    </xf>
    <xf numFmtId="8" fontId="14" fillId="0" borderId="16" xfId="0" applyNumberFormat="1" applyFont="1" applyBorder="1" applyAlignment="1">
      <alignment horizontal="right" vertical="center"/>
    </xf>
    <xf numFmtId="44" fontId="0" fillId="0" borderId="1" xfId="3" applyFont="1" applyFill="1" applyBorder="1" applyAlignment="1">
      <alignment horizontal="center"/>
    </xf>
    <xf numFmtId="0" fontId="1" fillId="0" borderId="2" xfId="4" applyFill="1" applyBorder="1" applyAlignment="1">
      <alignment horizontal="left"/>
    </xf>
    <xf numFmtId="0" fontId="1" fillId="0" borderId="27" xfId="4" applyBorder="1" applyAlignment="1">
      <alignment horizontal="right" vertical="center"/>
    </xf>
    <xf numFmtId="0" fontId="1" fillId="0" borderId="7" xfId="4" applyFill="1" applyBorder="1" applyAlignment="1">
      <alignment horizontal="left" vertical="center" wrapText="1"/>
    </xf>
    <xf numFmtId="0" fontId="1" fillId="0" borderId="7" xfId="4" applyFill="1" applyBorder="1" applyAlignment="1">
      <alignment horizontal="right" vertical="center" wrapText="1"/>
    </xf>
    <xf numFmtId="0" fontId="1" fillId="0" borderId="2" xfId="4" applyFill="1" applyBorder="1" applyAlignment="1">
      <alignment horizontal="left" vertical="center"/>
    </xf>
    <xf numFmtId="165" fontId="8" fillId="0" borderId="7" xfId="4" applyNumberFormat="1" applyFont="1" applyFill="1" applyBorder="1" applyAlignment="1">
      <alignment horizontal="right" vertical="center"/>
    </xf>
    <xf numFmtId="164" fontId="1" fillId="0" borderId="2" xfId="4" applyNumberFormat="1" applyFill="1" applyBorder="1" applyAlignment="1">
      <alignment horizontal="center" vertical="center"/>
    </xf>
    <xf numFmtId="44" fontId="0" fillId="0" borderId="1" xfId="3" applyFont="1" applyFill="1" applyBorder="1" applyAlignment="1">
      <alignment horizontal="center" vertical="center"/>
    </xf>
    <xf numFmtId="0" fontId="1" fillId="0" borderId="1" xfId="4" applyFill="1" applyBorder="1"/>
    <xf numFmtId="0" fontId="1" fillId="0" borderId="2" xfId="4" applyFill="1" applyBorder="1" applyAlignment="1">
      <alignment horizontal="center"/>
    </xf>
    <xf numFmtId="44" fontId="0" fillId="0" borderId="6" xfId="3" applyFont="1" applyFill="1" applyBorder="1" applyAlignment="1">
      <alignment horizontal="center" vertical="center"/>
    </xf>
    <xf numFmtId="44" fontId="0" fillId="0" borderId="6" xfId="3" applyFont="1" applyFill="1" applyBorder="1" applyAlignment="1">
      <alignment horizontal="center"/>
    </xf>
    <xf numFmtId="0" fontId="1" fillId="0" borderId="7" xfId="4" applyBorder="1" applyAlignment="1">
      <alignment horizontal="right" vertical="center"/>
    </xf>
    <xf numFmtId="0" fontId="8" fillId="0" borderId="2" xfId="4" applyFont="1" applyBorder="1" applyAlignment="1">
      <alignment horizontal="left" vertical="center"/>
    </xf>
    <xf numFmtId="0" fontId="1" fillId="0" borderId="6" xfId="4" applyFill="1" applyBorder="1" applyAlignment="1">
      <alignment vertical="center"/>
    </xf>
    <xf numFmtId="0" fontId="1" fillId="0" borderId="2" xfId="4" applyFill="1" applyBorder="1" applyAlignment="1">
      <alignment vertical="center"/>
    </xf>
    <xf numFmtId="0" fontId="1" fillId="0" borderId="10" xfId="4" applyBorder="1" applyAlignment="1">
      <alignment horizontal="right" vertical="center"/>
    </xf>
    <xf numFmtId="0" fontId="1" fillId="0" borderId="5" xfId="4" applyFill="1" applyBorder="1" applyAlignment="1">
      <alignment vertical="center"/>
    </xf>
    <xf numFmtId="0" fontId="1" fillId="0" borderId="28" xfId="4" applyFill="1" applyBorder="1" applyAlignment="1">
      <alignment horizontal="right" vertical="center"/>
    </xf>
    <xf numFmtId="0" fontId="1" fillId="0" borderId="10" xfId="4" applyFill="1" applyBorder="1" applyAlignment="1">
      <alignment horizontal="right" vertical="center"/>
    </xf>
    <xf numFmtId="0" fontId="10" fillId="0" borderId="7" xfId="4" applyFont="1" applyFill="1" applyBorder="1" applyAlignment="1">
      <alignment vertical="center" wrapText="1"/>
    </xf>
    <xf numFmtId="0" fontId="10" fillId="0" borderId="10" xfId="4" applyFont="1" applyFill="1" applyBorder="1" applyAlignment="1">
      <alignment vertical="center" wrapText="1"/>
    </xf>
    <xf numFmtId="0" fontId="10" fillId="0" borderId="2" xfId="4" applyFont="1" applyFill="1" applyBorder="1" applyAlignment="1">
      <alignment vertical="center" wrapText="1"/>
    </xf>
    <xf numFmtId="0" fontId="1" fillId="0" borderId="7" xfId="4" applyFill="1" applyBorder="1" applyAlignment="1">
      <alignment horizontal="center"/>
    </xf>
    <xf numFmtId="0" fontId="1" fillId="0" borderId="2" xfId="4" applyFill="1" applyBorder="1" applyAlignment="1">
      <alignment horizontal="center"/>
    </xf>
    <xf numFmtId="0" fontId="1" fillId="0" borderId="9" xfId="4" applyFill="1" applyBorder="1" applyAlignment="1">
      <alignment horizontal="center" vertical="center" wrapText="1"/>
    </xf>
    <xf numFmtId="0" fontId="1" fillId="0" borderId="3" xfId="4" applyFill="1" applyBorder="1" applyAlignment="1">
      <alignment horizontal="center" vertical="center" wrapText="1"/>
    </xf>
    <xf numFmtId="0" fontId="1" fillId="0" borderId="9" xfId="4" applyFill="1" applyBorder="1" applyAlignment="1">
      <alignment horizontal="left" vertical="center" wrapText="1"/>
    </xf>
    <xf numFmtId="0" fontId="1" fillId="0" borderId="3" xfId="4" applyFill="1" applyBorder="1" applyAlignment="1">
      <alignment horizontal="left" vertical="center" wrapText="1"/>
    </xf>
    <xf numFmtId="0" fontId="1" fillId="0" borderId="4" xfId="4" applyFill="1" applyBorder="1" applyAlignment="1">
      <alignment vertical="center"/>
    </xf>
    <xf numFmtId="0" fontId="1" fillId="0" borderId="27" xfId="4" applyFill="1" applyBorder="1" applyAlignment="1">
      <alignment vertical="center"/>
    </xf>
    <xf numFmtId="0" fontId="1" fillId="0" borderId="5" xfId="4" applyFill="1" applyBorder="1" applyAlignment="1">
      <alignment horizontal="left" vertical="center"/>
    </xf>
    <xf numFmtId="0" fontId="1" fillId="0" borderId="6" xfId="4" applyFill="1" applyBorder="1" applyAlignment="1">
      <alignment horizontal="left" vertical="center"/>
    </xf>
    <xf numFmtId="164" fontId="1" fillId="0" borderId="9" xfId="4" applyNumberFormat="1" applyFill="1" applyBorder="1" applyAlignment="1">
      <alignment horizontal="center" vertical="center"/>
    </xf>
    <xf numFmtId="164" fontId="1" fillId="0" borderId="3" xfId="4" applyNumberFormat="1" applyFill="1" applyBorder="1" applyAlignment="1">
      <alignment horizontal="center" vertical="center"/>
    </xf>
    <xf numFmtId="44" fontId="0" fillId="0" borderId="9" xfId="3" applyFont="1" applyFill="1" applyBorder="1" applyAlignment="1">
      <alignment horizontal="center" vertical="center"/>
    </xf>
    <xf numFmtId="44" fontId="0" fillId="0" borderId="3" xfId="3" applyFont="1" applyFill="1" applyBorder="1" applyAlignment="1">
      <alignment horizontal="center" vertical="center"/>
    </xf>
    <xf numFmtId="0" fontId="1" fillId="0" borderId="11" xfId="4" applyFill="1" applyBorder="1" applyAlignment="1">
      <alignment horizontal="center" vertical="center" wrapText="1"/>
    </xf>
    <xf numFmtId="0" fontId="1" fillId="0" borderId="5" xfId="4" applyBorder="1" applyAlignment="1">
      <alignment horizontal="left" vertical="center"/>
    </xf>
    <xf numFmtId="0" fontId="1" fillId="0" borderId="6" xfId="4" applyBorder="1" applyAlignment="1">
      <alignment horizontal="left" vertical="center"/>
    </xf>
    <xf numFmtId="44" fontId="0" fillId="0" borderId="9" xfId="3" applyFont="1" applyBorder="1" applyAlignment="1">
      <alignment horizontal="center" vertical="center"/>
    </xf>
    <xf numFmtId="44" fontId="0" fillId="0" borderId="3" xfId="3" applyFont="1" applyBorder="1" applyAlignment="1">
      <alignment horizontal="center" vertical="center"/>
    </xf>
    <xf numFmtId="0" fontId="1" fillId="0" borderId="9" xfId="4" applyBorder="1" applyAlignment="1">
      <alignment horizontal="center" vertical="center"/>
    </xf>
    <xf numFmtId="0" fontId="1" fillId="0" borderId="3" xfId="4" applyBorder="1" applyAlignment="1">
      <alignment horizontal="center" vertical="center"/>
    </xf>
    <xf numFmtId="0" fontId="7" fillId="0" borderId="9" xfId="4" applyFont="1" applyBorder="1" applyAlignment="1">
      <alignment horizontal="left" vertical="center" wrapText="1"/>
    </xf>
    <xf numFmtId="0" fontId="7" fillId="0" borderId="3" xfId="4" applyFont="1" applyBorder="1" applyAlignment="1">
      <alignment horizontal="left" vertical="center" wrapText="1"/>
    </xf>
    <xf numFmtId="0" fontId="1" fillId="0" borderId="4" xfId="4" applyBorder="1" applyAlignment="1">
      <alignment horizontal="right" vertical="center"/>
    </xf>
    <xf numFmtId="0" fontId="1" fillId="0" borderId="27" xfId="4" applyBorder="1" applyAlignment="1">
      <alignment horizontal="right" vertical="center"/>
    </xf>
    <xf numFmtId="0" fontId="6" fillId="0" borderId="7" xfId="1" applyFont="1" applyFill="1" applyBorder="1" applyAlignment="1" applyProtection="1">
      <alignment horizontal="center"/>
    </xf>
    <xf numFmtId="0" fontId="6" fillId="0" borderId="10" xfId="1" applyFont="1" applyFill="1" applyBorder="1" applyAlignment="1" applyProtection="1">
      <alignment horizontal="center"/>
    </xf>
    <xf numFmtId="0" fontId="6" fillId="0" borderId="2" xfId="1" applyFont="1" applyFill="1" applyBorder="1" applyAlignment="1" applyProtection="1">
      <alignment horizontal="center"/>
    </xf>
    <xf numFmtId="0" fontId="1" fillId="0" borderId="4" xfId="4" applyFill="1" applyBorder="1" applyAlignment="1">
      <alignment vertical="center" wrapText="1"/>
    </xf>
    <xf numFmtId="0" fontId="1" fillId="0" borderId="27" xfId="4" applyFill="1" applyBorder="1" applyAlignment="1">
      <alignment vertical="center" wrapText="1"/>
    </xf>
    <xf numFmtId="0" fontId="1" fillId="0" borderId="10" xfId="4" applyFill="1" applyBorder="1" applyAlignment="1">
      <alignment horizontal="center"/>
    </xf>
    <xf numFmtId="0" fontId="1" fillId="0" borderId="29" xfId="4" applyFill="1" applyBorder="1" applyAlignment="1">
      <alignment horizontal="left" vertical="center"/>
    </xf>
    <xf numFmtId="0" fontId="3" fillId="0" borderId="7" xfId="4" applyFont="1" applyBorder="1" applyAlignment="1">
      <alignment horizontal="center" vertical="center" wrapText="1"/>
    </xf>
    <xf numFmtId="0" fontId="3" fillId="0" borderId="2" xfId="4" applyFont="1" applyBorder="1" applyAlignment="1">
      <alignment horizontal="center" vertical="center" wrapText="1"/>
    </xf>
    <xf numFmtId="164" fontId="1" fillId="0" borderId="9" xfId="4" applyNumberFormat="1" applyBorder="1" applyAlignment="1">
      <alignment horizontal="center" vertical="center"/>
    </xf>
    <xf numFmtId="164" fontId="1" fillId="0" borderId="3" xfId="4" applyNumberFormat="1" applyBorder="1" applyAlignment="1">
      <alignment horizontal="center" vertical="center"/>
    </xf>
    <xf numFmtId="0" fontId="1" fillId="0" borderId="9" xfId="4" applyBorder="1" applyAlignment="1">
      <alignment horizontal="left" vertical="center" wrapText="1"/>
    </xf>
    <xf numFmtId="0" fontId="1" fillId="0" borderId="3" xfId="4" applyBorder="1" applyAlignment="1">
      <alignment horizontal="left" vertical="center" wrapText="1"/>
    </xf>
    <xf numFmtId="0" fontId="1" fillId="0" borderId="1" xfId="4" applyBorder="1" applyAlignment="1">
      <alignment horizontal="center" vertical="center"/>
    </xf>
    <xf numFmtId="0" fontId="1" fillId="0" borderId="4" xfId="4" applyFill="1" applyBorder="1" applyAlignment="1">
      <alignment horizontal="right" vertical="center" wrapText="1"/>
    </xf>
    <xf numFmtId="0" fontId="1" fillId="0" borderId="8" xfId="4" applyFill="1" applyBorder="1" applyAlignment="1">
      <alignment horizontal="right" vertical="center" wrapText="1"/>
    </xf>
    <xf numFmtId="0" fontId="7" fillId="0" borderId="9" xfId="4" applyFont="1" applyFill="1" applyBorder="1" applyAlignment="1">
      <alignment horizontal="left" vertical="center" wrapText="1"/>
    </xf>
    <xf numFmtId="0" fontId="7" fillId="0" borderId="3" xfId="4" applyFont="1" applyFill="1" applyBorder="1" applyAlignment="1">
      <alignment horizontal="left" vertical="center" wrapText="1"/>
    </xf>
    <xf numFmtId="0" fontId="1" fillId="0" borderId="4" xfId="4" applyBorder="1" applyAlignment="1">
      <alignment horizontal="right" vertical="center" wrapText="1"/>
    </xf>
    <xf numFmtId="0" fontId="1" fillId="0" borderId="8" xfId="4" applyBorder="1" applyAlignment="1">
      <alignment horizontal="right" vertical="center" wrapText="1"/>
    </xf>
    <xf numFmtId="0" fontId="1" fillId="0" borderId="29" xfId="4" applyBorder="1" applyAlignment="1">
      <alignment horizontal="left" vertical="center"/>
    </xf>
    <xf numFmtId="0" fontId="1" fillId="0" borderId="27" xfId="4" applyFill="1" applyBorder="1" applyAlignment="1">
      <alignment horizontal="right" vertical="center" wrapText="1"/>
    </xf>
    <xf numFmtId="0" fontId="3" fillId="0" borderId="0" xfId="4" applyFont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0" fontId="1" fillId="0" borderId="27" xfId="4" applyBorder="1" applyAlignment="1">
      <alignment horizontal="right" vertical="center" wrapText="1"/>
    </xf>
    <xf numFmtId="0" fontId="1" fillId="0" borderId="1" xfId="4" applyBorder="1" applyAlignment="1">
      <alignment horizontal="center"/>
    </xf>
    <xf numFmtId="0" fontId="9" fillId="0" borderId="7" xfId="4" applyFont="1" applyBorder="1" applyAlignment="1">
      <alignment horizontal="center" vertical="center"/>
    </xf>
    <xf numFmtId="0" fontId="9" fillId="0" borderId="10" xfId="4" applyFont="1" applyBorder="1" applyAlignment="1">
      <alignment horizontal="center" vertical="center"/>
    </xf>
    <xf numFmtId="0" fontId="9" fillId="0" borderId="2" xfId="4" applyFont="1" applyBorder="1" applyAlignment="1">
      <alignment horizontal="center" vertical="center"/>
    </xf>
    <xf numFmtId="0" fontId="1" fillId="0" borderId="7" xfId="4" applyBorder="1" applyAlignment="1">
      <alignment horizontal="center"/>
    </xf>
    <xf numFmtId="0" fontId="1" fillId="0" borderId="2" xfId="4" applyBorder="1" applyAlignment="1">
      <alignment horizontal="center"/>
    </xf>
    <xf numFmtId="0" fontId="1" fillId="0" borderId="5" xfId="4" applyFill="1" applyBorder="1" applyAlignment="1">
      <alignment horizontal="center" vertical="center"/>
    </xf>
    <xf numFmtId="0" fontId="1" fillId="0" borderId="6" xfId="4" applyFill="1" applyBorder="1" applyAlignment="1">
      <alignment horizontal="center" vertical="center"/>
    </xf>
    <xf numFmtId="0" fontId="1" fillId="0" borderId="4" xfId="4" applyBorder="1" applyAlignment="1">
      <alignment vertical="center" wrapText="1"/>
    </xf>
    <xf numFmtId="0" fontId="1" fillId="0" borderId="27" xfId="4" applyBorder="1" applyAlignment="1">
      <alignment vertical="center" wrapText="1"/>
    </xf>
    <xf numFmtId="0" fontId="1" fillId="0" borderId="9" xfId="4" applyBorder="1" applyAlignment="1">
      <alignment horizontal="left" vertical="center"/>
    </xf>
    <xf numFmtId="0" fontId="1" fillId="0" borderId="3" xfId="4" applyBorder="1" applyAlignment="1">
      <alignment horizontal="left" vertical="center"/>
    </xf>
    <xf numFmtId="0" fontId="1" fillId="0" borderId="11" xfId="4" applyBorder="1" applyAlignment="1">
      <alignment horizontal="center" vertical="center" wrapText="1"/>
    </xf>
    <xf numFmtId="0" fontId="1" fillId="0" borderId="3" xfId="4" applyBorder="1" applyAlignment="1">
      <alignment horizontal="center" vertical="center" wrapText="1"/>
    </xf>
    <xf numFmtId="0" fontId="1" fillId="0" borderId="4" xfId="4" applyBorder="1" applyAlignment="1">
      <alignment vertical="center"/>
    </xf>
    <xf numFmtId="0" fontId="1" fillId="0" borderId="27" xfId="4" applyBorder="1" applyAlignment="1">
      <alignment vertical="center"/>
    </xf>
    <xf numFmtId="0" fontId="1" fillId="0" borderId="5" xfId="4" applyBorder="1" applyAlignment="1">
      <alignment horizontal="center" vertical="center"/>
    </xf>
    <xf numFmtId="0" fontId="1" fillId="0" borderId="6" xfId="4" applyBorder="1" applyAlignment="1">
      <alignment horizontal="center" vertical="center"/>
    </xf>
    <xf numFmtId="0" fontId="1" fillId="0" borderId="9" xfId="4" applyBorder="1" applyAlignment="1">
      <alignment horizontal="center" vertical="center" wrapText="1"/>
    </xf>
    <xf numFmtId="0" fontId="1" fillId="0" borderId="4" xfId="4" applyBorder="1" applyAlignment="1">
      <alignment horizontal="left" vertical="center" wrapText="1"/>
    </xf>
    <xf numFmtId="0" fontId="1" fillId="0" borderId="27" xfId="4" applyBorder="1" applyAlignment="1">
      <alignment horizontal="left" vertical="center" wrapText="1"/>
    </xf>
    <xf numFmtId="0" fontId="1" fillId="0" borderId="10" xfId="4" applyBorder="1" applyAlignment="1">
      <alignment horizontal="center"/>
    </xf>
    <xf numFmtId="0" fontId="6" fillId="0" borderId="7" xfId="1" applyFont="1" applyBorder="1" applyAlignment="1" applyProtection="1">
      <alignment horizontal="center"/>
    </xf>
    <xf numFmtId="0" fontId="6" fillId="0" borderId="10" xfId="1" applyFont="1" applyBorder="1" applyAlignment="1" applyProtection="1">
      <alignment horizontal="center"/>
    </xf>
    <xf numFmtId="0" fontId="6" fillId="0" borderId="2" xfId="1" applyFont="1" applyBorder="1" applyAlignment="1" applyProtection="1">
      <alignment horizontal="center"/>
    </xf>
    <xf numFmtId="0" fontId="10" fillId="0" borderId="7" xfId="4" applyFont="1" applyBorder="1" applyAlignment="1">
      <alignment horizontal="left" vertical="center" wrapText="1"/>
    </xf>
    <xf numFmtId="0" fontId="10" fillId="0" borderId="10" xfId="4" applyFont="1" applyBorder="1" applyAlignment="1">
      <alignment horizontal="left" vertical="center" wrapText="1"/>
    </xf>
    <xf numFmtId="0" fontId="10" fillId="0" borderId="2" xfId="4" applyFont="1" applyBorder="1" applyAlignment="1">
      <alignment horizontal="left" vertical="center" wrapText="1"/>
    </xf>
    <xf numFmtId="0" fontId="10" fillId="0" borderId="7" xfId="4" applyFont="1" applyBorder="1" applyAlignment="1">
      <alignment vertical="center" wrapText="1"/>
    </xf>
    <xf numFmtId="0" fontId="10" fillId="0" borderId="10" xfId="4" applyFont="1" applyBorder="1" applyAlignment="1">
      <alignment vertical="center" wrapText="1"/>
    </xf>
    <xf numFmtId="0" fontId="10" fillId="0" borderId="2" xfId="4" applyFont="1" applyBorder="1" applyAlignment="1">
      <alignment vertical="center" wrapText="1"/>
    </xf>
    <xf numFmtId="0" fontId="6" fillId="0" borderId="1" xfId="1" applyFont="1" applyBorder="1" applyAlignment="1" applyProtection="1">
      <alignment horizontal="center"/>
    </xf>
    <xf numFmtId="0" fontId="1" fillId="0" borderId="7" xfId="4" applyBorder="1" applyAlignment="1">
      <alignment horizontal="center" vertical="center"/>
    </xf>
    <xf numFmtId="0" fontId="1" fillId="0" borderId="2" xfId="4" applyBorder="1" applyAlignment="1">
      <alignment horizontal="center" vertical="center"/>
    </xf>
    <xf numFmtId="44" fontId="0" fillId="0" borderId="11" xfId="3" applyFont="1" applyBorder="1" applyAlignment="1">
      <alignment horizontal="center" vertical="center"/>
    </xf>
    <xf numFmtId="0" fontId="1" fillId="0" borderId="4" xfId="4" applyFill="1" applyBorder="1" applyAlignment="1">
      <alignment horizontal="right" vertical="center"/>
    </xf>
    <xf numFmtId="0" fontId="1" fillId="0" borderId="27" xfId="4" applyFill="1" applyBorder="1" applyAlignment="1">
      <alignment horizontal="right" vertical="center"/>
    </xf>
    <xf numFmtId="0" fontId="1" fillId="0" borderId="9" xfId="4" applyFill="1" applyBorder="1" applyAlignment="1">
      <alignment horizontal="left" vertical="center"/>
    </xf>
    <xf numFmtId="0" fontId="1" fillId="0" borderId="3" xfId="4" applyFill="1" applyBorder="1" applyAlignment="1">
      <alignment horizontal="left" vertical="center"/>
    </xf>
    <xf numFmtId="0" fontId="2" fillId="0" borderId="0" xfId="4" applyFont="1" applyAlignment="1">
      <alignment horizontal="center"/>
    </xf>
    <xf numFmtId="0" fontId="3" fillId="0" borderId="0" xfId="4" applyFont="1" applyAlignment="1">
      <alignment horizontal="center" wrapText="1"/>
    </xf>
    <xf numFmtId="0" fontId="4" fillId="0" borderId="22" xfId="4" applyFont="1" applyBorder="1" applyAlignment="1">
      <alignment horizontal="center" vertical="center"/>
    </xf>
    <xf numFmtId="0" fontId="1" fillId="0" borderId="4" xfId="4" applyFont="1" applyFill="1" applyBorder="1" applyAlignment="1">
      <alignment vertical="center" wrapText="1"/>
    </xf>
    <xf numFmtId="0" fontId="1" fillId="0" borderId="27" xfId="4" applyFont="1" applyFill="1" applyBorder="1" applyAlignment="1">
      <alignment vertical="center" wrapText="1"/>
    </xf>
    <xf numFmtId="164" fontId="1" fillId="0" borderId="9" xfId="4" applyNumberFormat="1" applyFill="1" applyBorder="1" applyAlignment="1">
      <alignment horizontal="center"/>
    </xf>
    <xf numFmtId="164" fontId="1" fillId="0" borderId="3" xfId="4" applyNumberFormat="1" applyFill="1" applyBorder="1" applyAlignment="1">
      <alignment horizontal="center"/>
    </xf>
    <xf numFmtId="44" fontId="0" fillId="0" borderId="9" xfId="3" applyFont="1" applyFill="1" applyBorder="1" applyAlignment="1">
      <alignment horizontal="center"/>
    </xf>
    <xf numFmtId="44" fontId="0" fillId="0" borderId="3" xfId="3" applyFont="1" applyFill="1" applyBorder="1" applyAlignment="1">
      <alignment horizontal="center"/>
    </xf>
    <xf numFmtId="0" fontId="1" fillId="0" borderId="11" xfId="4" applyFill="1" applyBorder="1" applyAlignment="1">
      <alignment horizontal="left" vertical="center"/>
    </xf>
    <xf numFmtId="0" fontId="13" fillId="0" borderId="4" xfId="4" applyFont="1" applyFill="1" applyBorder="1" applyAlignment="1">
      <alignment horizontal="right" vertical="center" wrapText="1"/>
    </xf>
    <xf numFmtId="0" fontId="13" fillId="0" borderId="27" xfId="4" applyFont="1" applyFill="1" applyBorder="1" applyAlignment="1">
      <alignment horizontal="right" vertical="center" wrapText="1"/>
    </xf>
    <xf numFmtId="0" fontId="1" fillId="0" borderId="29" xfId="4" applyFill="1" applyBorder="1" applyAlignment="1">
      <alignment horizontal="center" vertical="center"/>
    </xf>
    <xf numFmtId="164" fontId="1" fillId="0" borderId="11" xfId="4" applyNumberFormat="1" applyFill="1" applyBorder="1" applyAlignment="1">
      <alignment horizontal="center" vertical="center"/>
    </xf>
    <xf numFmtId="44" fontId="0" fillId="0" borderId="11" xfId="3" applyFont="1" applyFill="1" applyBorder="1" applyAlignment="1">
      <alignment horizontal="center" vertical="center"/>
    </xf>
    <xf numFmtId="0" fontId="1" fillId="0" borderId="11" xfId="4" applyBorder="1" applyAlignment="1">
      <alignment horizontal="center" vertical="center"/>
    </xf>
    <xf numFmtId="0" fontId="1" fillId="0" borderId="4" xfId="4" applyBorder="1" applyAlignment="1">
      <alignment horizontal="center" vertical="center"/>
    </xf>
    <xf numFmtId="0" fontId="1" fillId="0" borderId="8" xfId="4" applyBorder="1" applyAlignment="1">
      <alignment horizontal="center" vertical="center"/>
    </xf>
    <xf numFmtId="0" fontId="1" fillId="0" borderId="27" xfId="4" applyBorder="1" applyAlignment="1">
      <alignment horizontal="center" vertical="center"/>
    </xf>
    <xf numFmtId="0" fontId="1" fillId="0" borderId="29" xfId="4" applyBorder="1" applyAlignment="1">
      <alignment horizontal="center" vertical="center"/>
    </xf>
    <xf numFmtId="164" fontId="1" fillId="0" borderId="9" xfId="4" applyNumberFormat="1" applyBorder="1" applyAlignment="1">
      <alignment horizontal="center"/>
    </xf>
    <xf numFmtId="164" fontId="1" fillId="0" borderId="3" xfId="4" applyNumberFormat="1" applyBorder="1" applyAlignment="1">
      <alignment horizontal="center"/>
    </xf>
    <xf numFmtId="44" fontId="0" fillId="0" borderId="9" xfId="3" applyFont="1" applyBorder="1" applyAlignment="1">
      <alignment horizontal="center"/>
    </xf>
    <xf numFmtId="44" fontId="0" fillId="0" borderId="3" xfId="3" applyFont="1" applyBorder="1" applyAlignment="1">
      <alignment horizontal="center"/>
    </xf>
    <xf numFmtId="0" fontId="1" fillId="0" borderId="7" xfId="4" applyFont="1" applyBorder="1" applyAlignment="1">
      <alignment horizontal="center"/>
    </xf>
    <xf numFmtId="0" fontId="1" fillId="0" borderId="10" xfId="4" applyFont="1" applyBorder="1" applyAlignment="1">
      <alignment horizontal="center"/>
    </xf>
    <xf numFmtId="0" fontId="1" fillId="0" borderId="2" xfId="4" applyFont="1" applyBorder="1" applyAlignment="1">
      <alignment horizontal="center"/>
    </xf>
    <xf numFmtId="0" fontId="1" fillId="0" borderId="4" xfId="4" applyBorder="1" applyAlignment="1">
      <alignment horizontal="center" vertical="center" wrapText="1"/>
    </xf>
    <xf numFmtId="0" fontId="1" fillId="0" borderId="27" xfId="4" applyBorder="1" applyAlignment="1">
      <alignment horizontal="center" vertical="center" wrapText="1"/>
    </xf>
    <xf numFmtId="164" fontId="1" fillId="0" borderId="11" xfId="4" applyNumberFormat="1" applyBorder="1" applyAlignment="1">
      <alignment horizontal="center" vertical="center"/>
    </xf>
    <xf numFmtId="0" fontId="8" fillId="0" borderId="7" xfId="4" applyFont="1" applyBorder="1" applyAlignment="1">
      <alignment horizontal="center" wrapText="1"/>
    </xf>
    <xf numFmtId="0" fontId="8" fillId="0" borderId="10" xfId="4" applyFont="1" applyBorder="1" applyAlignment="1">
      <alignment horizontal="center" wrapText="1"/>
    </xf>
    <xf numFmtId="0" fontId="8" fillId="0" borderId="2" xfId="4" applyFont="1" applyBorder="1" applyAlignment="1">
      <alignment horizontal="center" wrapText="1"/>
    </xf>
    <xf numFmtId="0" fontId="8" fillId="0" borderId="7" xfId="4" applyFont="1" applyBorder="1" applyAlignment="1">
      <alignment wrapText="1"/>
    </xf>
    <xf numFmtId="0" fontId="8" fillId="0" borderId="10" xfId="4" applyFont="1" applyBorder="1" applyAlignment="1">
      <alignment wrapText="1"/>
    </xf>
    <xf numFmtId="0" fontId="8" fillId="0" borderId="2" xfId="4" applyFont="1" applyBorder="1" applyAlignment="1">
      <alignment wrapText="1"/>
    </xf>
    <xf numFmtId="44" fontId="0" fillId="0" borderId="11" xfId="3" applyFont="1" applyBorder="1" applyAlignment="1">
      <alignment horizontal="center"/>
    </xf>
    <xf numFmtId="0" fontId="7" fillId="0" borderId="1" xfId="4" applyFont="1" applyBorder="1" applyAlignment="1">
      <alignment horizontal="center" vertical="center" wrapText="1"/>
    </xf>
    <xf numFmtId="0" fontId="7" fillId="0" borderId="1" xfId="4" applyFont="1" applyBorder="1" applyAlignment="1">
      <alignment horizontal="center" vertical="center"/>
    </xf>
    <xf numFmtId="0" fontId="9" fillId="0" borderId="1" xfId="4" applyFont="1" applyBorder="1" applyAlignment="1">
      <alignment horizontal="center" vertical="center"/>
    </xf>
    <xf numFmtId="0" fontId="1" fillId="0" borderId="8" xfId="4" applyBorder="1" applyAlignment="1">
      <alignment horizontal="center"/>
    </xf>
    <xf numFmtId="0" fontId="1" fillId="0" borderId="29" xfId="4" applyBorder="1" applyAlignment="1">
      <alignment horizontal="center"/>
    </xf>
    <xf numFmtId="0" fontId="7" fillId="0" borderId="7" xfId="4" applyFont="1" applyBorder="1" applyAlignment="1">
      <alignment horizontal="center" vertical="center" wrapText="1"/>
    </xf>
    <xf numFmtId="0" fontId="7" fillId="0" borderId="7" xfId="4" applyFont="1" applyBorder="1" applyAlignment="1">
      <alignment horizontal="center" vertical="center"/>
    </xf>
    <xf numFmtId="0" fontId="7" fillId="0" borderId="9" xfId="4" applyFont="1" applyBorder="1" applyAlignment="1">
      <alignment horizontal="center" wrapText="1"/>
    </xf>
    <xf numFmtId="0" fontId="1" fillId="0" borderId="3" xfId="4" applyBorder="1" applyAlignment="1">
      <alignment horizontal="center" wrapText="1"/>
    </xf>
    <xf numFmtId="0" fontId="14" fillId="3" borderId="18" xfId="0" applyFont="1" applyFill="1" applyBorder="1" applyAlignment="1">
      <alignment horizontal="center" vertical="center" wrapText="1"/>
    </xf>
    <xf numFmtId="0" fontId="14" fillId="3" borderId="26" xfId="0" applyFont="1" applyFill="1" applyBorder="1" applyAlignment="1">
      <alignment horizontal="center" vertical="center" wrapText="1"/>
    </xf>
    <xf numFmtId="2" fontId="14" fillId="0" borderId="30" xfId="0" applyNumberFormat="1" applyFont="1" applyBorder="1" applyAlignment="1">
      <alignment horizontal="right" vertical="center" wrapText="1"/>
    </xf>
    <xf numFmtId="2" fontId="14" fillId="0" borderId="31" xfId="0" applyNumberFormat="1" applyFont="1" applyBorder="1" applyAlignment="1">
      <alignment horizontal="right" vertical="center" wrapText="1"/>
    </xf>
    <xf numFmtId="0" fontId="14" fillId="0" borderId="32" xfId="0" applyFont="1" applyBorder="1" applyAlignment="1">
      <alignment horizontal="left" vertical="center" wrapText="1"/>
    </xf>
    <xf numFmtId="0" fontId="14" fillId="0" borderId="17" xfId="0" applyFont="1" applyBorder="1" applyAlignment="1">
      <alignment horizontal="left" vertical="center" wrapText="1"/>
    </xf>
    <xf numFmtId="0" fontId="14" fillId="0" borderId="33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3" borderId="34" xfId="0" applyFont="1" applyFill="1" applyBorder="1" applyAlignment="1">
      <alignment horizontal="center" wrapText="1"/>
    </xf>
    <xf numFmtId="0" fontId="14" fillId="3" borderId="35" xfId="0" applyFont="1" applyFill="1" applyBorder="1" applyAlignment="1">
      <alignment horizontal="center" wrapText="1"/>
    </xf>
    <xf numFmtId="0" fontId="14" fillId="3" borderId="30" xfId="0" applyFont="1" applyFill="1" applyBorder="1" applyAlignment="1">
      <alignment horizontal="center" vertical="center" wrapText="1"/>
    </xf>
    <xf numFmtId="0" fontId="14" fillId="3" borderId="35" xfId="0" applyFont="1" applyFill="1" applyBorder="1" applyAlignment="1">
      <alignment horizontal="center" vertical="center" wrapText="1"/>
    </xf>
    <xf numFmtId="0" fontId="14" fillId="3" borderId="30" xfId="0" applyFont="1" applyFill="1" applyBorder="1" applyAlignment="1">
      <alignment horizontal="center" wrapText="1"/>
    </xf>
    <xf numFmtId="0" fontId="14" fillId="3" borderId="36" xfId="0" applyFont="1" applyFill="1" applyBorder="1" applyAlignment="1">
      <alignment horizontal="center" wrapText="1"/>
    </xf>
    <xf numFmtId="0" fontId="14" fillId="3" borderId="32" xfId="0" applyFont="1" applyFill="1" applyBorder="1" applyAlignment="1">
      <alignment horizontal="center" wrapText="1"/>
    </xf>
    <xf numFmtId="2" fontId="14" fillId="0" borderId="30" xfId="0" applyNumberFormat="1" applyFont="1" applyBorder="1" applyAlignment="1">
      <alignment horizontal="right" vertical="center"/>
    </xf>
    <xf numFmtId="2" fontId="14" fillId="0" borderId="8" xfId="0" applyNumberFormat="1" applyFont="1" applyBorder="1" applyAlignment="1">
      <alignment horizontal="right" vertical="center"/>
    </xf>
    <xf numFmtId="0" fontId="14" fillId="0" borderId="32" xfId="0" applyFont="1" applyBorder="1" applyAlignment="1">
      <alignment horizontal="left" vertical="center"/>
    </xf>
    <xf numFmtId="0" fontId="14" fillId="0" borderId="24" xfId="0" applyFont="1" applyBorder="1" applyAlignment="1">
      <alignment horizontal="left" vertical="center"/>
    </xf>
    <xf numFmtId="0" fontId="14" fillId="0" borderId="33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3" borderId="18" xfId="0" applyFont="1" applyFill="1" applyBorder="1" applyAlignment="1">
      <alignment horizontal="center" vertical="center"/>
    </xf>
    <xf numFmtId="0" fontId="14" fillId="3" borderId="25" xfId="0" applyFont="1" applyFill="1" applyBorder="1" applyAlignment="1">
      <alignment horizontal="center" vertical="center"/>
    </xf>
    <xf numFmtId="0" fontId="15" fillId="3" borderId="18" xfId="0" applyFont="1" applyFill="1" applyBorder="1" applyAlignment="1">
      <alignment horizontal="center" vertical="center" wrapText="1"/>
    </xf>
    <xf numFmtId="0" fontId="15" fillId="3" borderId="26" xfId="0" applyFont="1" applyFill="1" applyBorder="1" applyAlignment="1">
      <alignment horizontal="center" vertical="center" wrapText="1"/>
    </xf>
    <xf numFmtId="0" fontId="14" fillId="3" borderId="26" xfId="0" applyFont="1" applyFill="1" applyBorder="1" applyAlignment="1">
      <alignment horizontal="center" vertical="center"/>
    </xf>
    <xf numFmtId="2" fontId="14" fillId="0" borderId="31" xfId="0" applyNumberFormat="1" applyFont="1" applyBorder="1" applyAlignment="1">
      <alignment horizontal="right" vertical="center"/>
    </xf>
    <xf numFmtId="0" fontId="14" fillId="0" borderId="17" xfId="0" applyFont="1" applyBorder="1" applyAlignment="1">
      <alignment horizontal="left" vertical="center"/>
    </xf>
  </cellXfs>
  <cellStyles count="5">
    <cellStyle name="Гиперссылка" xfId="1" builtinId="8"/>
    <cellStyle name="Денежный" xfId="2" builtinId="4"/>
    <cellStyle name="Денежный 2" xfId="3"/>
    <cellStyle name="Обычный" xfId="0" builtinId="0"/>
    <cellStyle name="Обычный 2" xfId="4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114300</xdr:rowOff>
    </xdr:from>
    <xdr:to>
      <xdr:col>1</xdr:col>
      <xdr:colOff>542925</xdr:colOff>
      <xdr:row>1</xdr:row>
      <xdr:rowOff>209550</xdr:rowOff>
    </xdr:to>
    <xdr:pic>
      <xdr:nvPicPr>
        <xdr:cNvPr id="2049" name="Рисунок 3" descr="ЛОГОТИП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675" y="114300"/>
          <a:ext cx="628650" cy="52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8"/>
  </sheetPr>
  <dimension ref="A1:P164"/>
  <sheetViews>
    <sheetView tabSelected="1" view="pageLayout" zoomScaleNormal="70" workbookViewId="0">
      <selection activeCell="S164" sqref="S164"/>
    </sheetView>
  </sheetViews>
  <sheetFormatPr defaultRowHeight="12.75"/>
  <cols>
    <col min="1" max="1" width="2.28515625" style="1" customWidth="1"/>
    <col min="2" max="2" width="20" style="1" customWidth="1"/>
    <col min="3" max="3" width="5.7109375" style="1" customWidth="1"/>
    <col min="4" max="4" width="5.5703125" style="1" customWidth="1"/>
    <col min="5" max="5" width="5.140625" style="1" customWidth="1"/>
    <col min="6" max="6" width="6.28515625" style="1" customWidth="1"/>
    <col min="7" max="7" width="14.7109375" style="1" customWidth="1"/>
    <col min="8" max="8" width="15.28515625" style="1" customWidth="1"/>
    <col min="9" max="9" width="14.5703125" style="1" customWidth="1"/>
    <col min="10" max="10" width="3.42578125" style="1" bestFit="1" customWidth="1"/>
    <col min="11" max="11" width="21" style="1" bestFit="1" customWidth="1"/>
    <col min="12" max="12" width="5" style="1" bestFit="1" customWidth="1"/>
    <col min="13" max="13" width="6.28515625" style="1" bestFit="1" customWidth="1"/>
    <col min="14" max="14" width="9.140625" style="1"/>
    <col min="15" max="15" width="2.85546875" style="1" bestFit="1" customWidth="1"/>
    <col min="16" max="16" width="15.7109375" style="1" bestFit="1" customWidth="1"/>
    <col min="17" max="17" width="17.42578125" style="1" customWidth="1"/>
    <col min="18" max="18" width="15.42578125" style="1" bestFit="1" customWidth="1"/>
    <col min="19" max="16384" width="9.140625" style="1"/>
  </cols>
  <sheetData>
    <row r="1" spans="1:16" ht="33.75">
      <c r="B1" s="221"/>
      <c r="C1" s="221"/>
      <c r="D1" s="221"/>
      <c r="E1" s="221"/>
      <c r="F1" s="221"/>
      <c r="G1" s="221"/>
      <c r="H1" s="221"/>
      <c r="I1" s="221"/>
    </row>
    <row r="2" spans="1:16" ht="79.5" customHeight="1">
      <c r="B2" s="222"/>
      <c r="C2" s="222"/>
      <c r="D2" s="222"/>
      <c r="E2" s="222"/>
      <c r="F2" s="222"/>
      <c r="G2" s="222"/>
      <c r="H2" s="222"/>
      <c r="I2" s="222"/>
      <c r="J2"/>
    </row>
    <row r="3" spans="1:16" ht="35.25">
      <c r="A3" s="223" t="s">
        <v>85</v>
      </c>
      <c r="B3" s="223"/>
      <c r="C3" s="223"/>
      <c r="D3" s="223"/>
      <c r="E3" s="223"/>
      <c r="F3" s="223"/>
      <c r="G3" s="223"/>
      <c r="H3" s="223"/>
      <c r="I3" s="223"/>
      <c r="P3" s="2"/>
    </row>
    <row r="4" spans="1:16" ht="20.25">
      <c r="A4" s="204" t="s">
        <v>1</v>
      </c>
      <c r="B4" s="205"/>
      <c r="C4" s="205"/>
      <c r="D4" s="205"/>
      <c r="E4" s="205"/>
      <c r="F4" s="205"/>
      <c r="G4" s="205"/>
      <c r="H4" s="205"/>
      <c r="I4" s="206"/>
    </row>
    <row r="5" spans="1:16" s="37" customFormat="1" ht="39" customHeight="1">
      <c r="A5" s="207" t="s">
        <v>45</v>
      </c>
      <c r="B5" s="208"/>
      <c r="C5" s="208"/>
      <c r="D5" s="208"/>
      <c r="E5" s="208"/>
      <c r="F5" s="208"/>
      <c r="G5" s="208"/>
      <c r="H5" s="208"/>
      <c r="I5" s="209"/>
    </row>
    <row r="6" spans="1:16" ht="15">
      <c r="A6" s="3" t="s">
        <v>3</v>
      </c>
      <c r="B6" s="49" t="s">
        <v>4</v>
      </c>
      <c r="C6" s="186" t="s">
        <v>5</v>
      </c>
      <c r="D6" s="187"/>
      <c r="E6" s="186" t="s">
        <v>6</v>
      </c>
      <c r="F6" s="187"/>
      <c r="G6" s="5" t="s">
        <v>7</v>
      </c>
      <c r="H6" s="6" t="s">
        <v>8</v>
      </c>
      <c r="I6" s="7" t="s">
        <v>9</v>
      </c>
    </row>
    <row r="7" spans="1:16" ht="15">
      <c r="A7" s="200">
        <v>1</v>
      </c>
      <c r="B7" s="201" t="s">
        <v>10</v>
      </c>
      <c r="C7" s="171">
        <v>0.2</v>
      </c>
      <c r="D7" s="147" t="s">
        <v>11</v>
      </c>
      <c r="E7" s="8">
        <v>5</v>
      </c>
      <c r="F7" s="9" t="s">
        <v>36</v>
      </c>
      <c r="G7" s="166">
        <f>H8/E8</f>
        <v>90</v>
      </c>
      <c r="H7" s="45">
        <v>700</v>
      </c>
      <c r="I7" s="149">
        <f>H8/E8*C7</f>
        <v>18</v>
      </c>
    </row>
    <row r="8" spans="1:16" ht="15">
      <c r="A8" s="195"/>
      <c r="B8" s="202"/>
      <c r="C8" s="178"/>
      <c r="D8" s="148"/>
      <c r="E8" s="11">
        <v>15</v>
      </c>
      <c r="F8" s="9" t="s">
        <v>37</v>
      </c>
      <c r="G8" s="167"/>
      <c r="H8" s="46">
        <v>1350</v>
      </c>
      <c r="I8" s="150"/>
    </row>
    <row r="9" spans="1:16" ht="15">
      <c r="A9" s="200">
        <v>2</v>
      </c>
      <c r="B9" s="168" t="s">
        <v>1</v>
      </c>
      <c r="C9" s="217">
        <v>1.4</v>
      </c>
      <c r="D9" s="147" t="s">
        <v>11</v>
      </c>
      <c r="E9" s="8">
        <v>7</v>
      </c>
      <c r="F9" s="9" t="s">
        <v>36</v>
      </c>
      <c r="G9" s="166">
        <f>H10/E10</f>
        <v>108</v>
      </c>
      <c r="H9" s="41">
        <v>1000</v>
      </c>
      <c r="I9" s="149">
        <f>H10/E10*C9</f>
        <v>151.19999999999999</v>
      </c>
    </row>
    <row r="10" spans="1:16" ht="15">
      <c r="A10" s="195"/>
      <c r="B10" s="169"/>
      <c r="C10" s="218"/>
      <c r="D10" s="148"/>
      <c r="E10" s="8">
        <v>25</v>
      </c>
      <c r="F10" s="9" t="s">
        <v>37</v>
      </c>
      <c r="G10" s="167"/>
      <c r="H10" s="41">
        <v>2700</v>
      </c>
      <c r="I10" s="150"/>
    </row>
    <row r="11" spans="1:16" ht="15">
      <c r="A11" s="194">
        <v>3</v>
      </c>
      <c r="B11" s="168" t="s">
        <v>82</v>
      </c>
      <c r="C11" s="171">
        <v>0.15</v>
      </c>
      <c r="D11" s="147" t="s">
        <v>11</v>
      </c>
      <c r="E11" s="8">
        <v>5</v>
      </c>
      <c r="F11" s="9" t="s">
        <v>36</v>
      </c>
      <c r="G11" s="166">
        <f>H12/E12</f>
        <v>140</v>
      </c>
      <c r="H11" s="47">
        <v>900</v>
      </c>
      <c r="I11" s="149">
        <f>H12/E12*C11</f>
        <v>21</v>
      </c>
    </row>
    <row r="12" spans="1:16" ht="21" customHeight="1">
      <c r="A12" s="195"/>
      <c r="B12" s="169"/>
      <c r="C12" s="178"/>
      <c r="D12" s="148"/>
      <c r="E12" s="15">
        <v>15</v>
      </c>
      <c r="F12" s="16" t="s">
        <v>37</v>
      </c>
      <c r="G12" s="167"/>
      <c r="H12" s="47">
        <v>2100</v>
      </c>
      <c r="I12" s="150"/>
    </row>
    <row r="13" spans="1:16">
      <c r="A13" s="4">
        <v>4</v>
      </c>
      <c r="B13" s="3" t="s">
        <v>13</v>
      </c>
      <c r="C13" s="186"/>
      <c r="D13" s="203"/>
      <c r="E13" s="203"/>
      <c r="F13" s="203"/>
      <c r="G13" s="203"/>
      <c r="H13" s="187"/>
      <c r="I13" s="17">
        <f>I7+I9+I11</f>
        <v>190.2</v>
      </c>
    </row>
    <row r="14" spans="1:16" ht="20.25">
      <c r="A14" s="204" t="s">
        <v>14</v>
      </c>
      <c r="B14" s="205"/>
      <c r="C14" s="205"/>
      <c r="D14" s="205"/>
      <c r="E14" s="205"/>
      <c r="F14" s="205"/>
      <c r="G14" s="205"/>
      <c r="H14" s="205"/>
      <c r="I14" s="206"/>
    </row>
    <row r="15" spans="1:16" ht="54.75" customHeight="1">
      <c r="A15" s="210" t="s">
        <v>46</v>
      </c>
      <c r="B15" s="211"/>
      <c r="C15" s="211"/>
      <c r="D15" s="211"/>
      <c r="E15" s="211"/>
      <c r="F15" s="211"/>
      <c r="G15" s="211"/>
      <c r="H15" s="211"/>
      <c r="I15" s="212"/>
    </row>
    <row r="16" spans="1:16" ht="15">
      <c r="A16" s="3" t="s">
        <v>3</v>
      </c>
      <c r="B16" s="49" t="s">
        <v>4</v>
      </c>
      <c r="C16" s="186" t="s">
        <v>5</v>
      </c>
      <c r="D16" s="187"/>
      <c r="E16" s="186" t="s">
        <v>16</v>
      </c>
      <c r="F16" s="187"/>
      <c r="G16" s="5" t="s">
        <v>7</v>
      </c>
      <c r="H16" s="6" t="s">
        <v>8</v>
      </c>
      <c r="I16" s="7" t="s">
        <v>9</v>
      </c>
    </row>
    <row r="17" spans="1:9" ht="15">
      <c r="A17" s="200">
        <v>1</v>
      </c>
      <c r="B17" s="201" t="s">
        <v>10</v>
      </c>
      <c r="C17" s="155">
        <v>0.2</v>
      </c>
      <c r="D17" s="147" t="s">
        <v>11</v>
      </c>
      <c r="E17" s="15">
        <v>5</v>
      </c>
      <c r="F17" s="16" t="s">
        <v>36</v>
      </c>
      <c r="G17" s="166">
        <f>H18/E18</f>
        <v>90</v>
      </c>
      <c r="H17" s="45">
        <v>700</v>
      </c>
      <c r="I17" s="149">
        <f>H18/E18*C17</f>
        <v>18</v>
      </c>
    </row>
    <row r="18" spans="1:9" ht="15">
      <c r="A18" s="195"/>
      <c r="B18" s="202"/>
      <c r="C18" s="156"/>
      <c r="D18" s="148"/>
      <c r="E18" s="18">
        <v>15</v>
      </c>
      <c r="F18" s="19" t="s">
        <v>37</v>
      </c>
      <c r="G18" s="167"/>
      <c r="H18" s="46">
        <v>1350</v>
      </c>
      <c r="I18" s="150"/>
    </row>
    <row r="19" spans="1:9" ht="15">
      <c r="A19" s="194">
        <v>2</v>
      </c>
      <c r="B19" s="192" t="s">
        <v>14</v>
      </c>
      <c r="C19" s="155">
        <v>2.5</v>
      </c>
      <c r="D19" s="147" t="s">
        <v>11</v>
      </c>
      <c r="E19" s="15">
        <v>7</v>
      </c>
      <c r="F19" s="19" t="s">
        <v>36</v>
      </c>
      <c r="G19" s="166">
        <f>H20/E20</f>
        <v>78</v>
      </c>
      <c r="H19" s="41">
        <v>750</v>
      </c>
      <c r="I19" s="216">
        <f>H20/E20*C19</f>
        <v>195</v>
      </c>
    </row>
    <row r="20" spans="1:9" ht="19.5" customHeight="1">
      <c r="A20" s="195"/>
      <c r="B20" s="193"/>
      <c r="C20" s="156"/>
      <c r="D20" s="148"/>
      <c r="E20" s="8">
        <v>25</v>
      </c>
      <c r="F20" s="20" t="s">
        <v>37</v>
      </c>
      <c r="G20" s="167"/>
      <c r="H20" s="41">
        <v>1950</v>
      </c>
      <c r="I20" s="150"/>
    </row>
    <row r="21" spans="1:9" ht="16.5" customHeight="1">
      <c r="A21" s="194">
        <v>3</v>
      </c>
      <c r="B21" s="192" t="s">
        <v>17</v>
      </c>
      <c r="C21" s="155">
        <v>0.4</v>
      </c>
      <c r="D21" s="147" t="s">
        <v>11</v>
      </c>
      <c r="E21" s="15">
        <v>7</v>
      </c>
      <c r="F21" s="19" t="s">
        <v>36</v>
      </c>
      <c r="G21" s="166">
        <f>H22/E22</f>
        <v>110</v>
      </c>
      <c r="H21" s="41">
        <v>1000</v>
      </c>
      <c r="I21" s="216">
        <f>H22/E22*C21</f>
        <v>44</v>
      </c>
    </row>
    <row r="22" spans="1:9" ht="15">
      <c r="A22" s="195"/>
      <c r="B22" s="193"/>
      <c r="C22" s="156"/>
      <c r="D22" s="148"/>
      <c r="E22" s="15">
        <v>20</v>
      </c>
      <c r="F22" s="19" t="s">
        <v>37</v>
      </c>
      <c r="G22" s="167"/>
      <c r="H22" s="41">
        <v>2200</v>
      </c>
      <c r="I22" s="150"/>
    </row>
    <row r="23" spans="1:9">
      <c r="A23" s="21">
        <v>4</v>
      </c>
      <c r="B23" s="21" t="s">
        <v>13</v>
      </c>
      <c r="C23" s="186"/>
      <c r="D23" s="203"/>
      <c r="E23" s="203"/>
      <c r="F23" s="203"/>
      <c r="G23" s="203"/>
      <c r="H23" s="187"/>
      <c r="I23" s="17">
        <f>I17+I19+I21</f>
        <v>257</v>
      </c>
    </row>
    <row r="24" spans="1:9" ht="20.25">
      <c r="A24" s="204" t="s">
        <v>18</v>
      </c>
      <c r="B24" s="205"/>
      <c r="C24" s="205"/>
      <c r="D24" s="205"/>
      <c r="E24" s="205"/>
      <c r="F24" s="205"/>
      <c r="G24" s="205"/>
      <c r="H24" s="205"/>
      <c r="I24" s="206"/>
    </row>
    <row r="25" spans="1:9" ht="51.75" customHeight="1">
      <c r="A25" s="207" t="s">
        <v>47</v>
      </c>
      <c r="B25" s="208"/>
      <c r="C25" s="208"/>
      <c r="D25" s="208"/>
      <c r="E25" s="208"/>
      <c r="F25" s="208"/>
      <c r="G25" s="208"/>
      <c r="H25" s="208"/>
      <c r="I25" s="209"/>
    </row>
    <row r="26" spans="1:9" ht="15">
      <c r="A26" s="53" t="s">
        <v>3</v>
      </c>
      <c r="B26" s="51" t="s">
        <v>4</v>
      </c>
      <c r="C26" s="214" t="s">
        <v>5</v>
      </c>
      <c r="D26" s="215"/>
      <c r="E26" s="214" t="s">
        <v>6</v>
      </c>
      <c r="F26" s="215"/>
      <c r="G26" s="52" t="s">
        <v>7</v>
      </c>
      <c r="H26" s="54" t="s">
        <v>8</v>
      </c>
      <c r="I26" s="55" t="s">
        <v>9</v>
      </c>
    </row>
    <row r="27" spans="1:9" ht="15">
      <c r="A27" s="200">
        <v>1</v>
      </c>
      <c r="B27" s="201" t="s">
        <v>10</v>
      </c>
      <c r="C27" s="175">
        <v>0.2</v>
      </c>
      <c r="D27" s="147" t="s">
        <v>11</v>
      </c>
      <c r="E27" s="36">
        <v>5</v>
      </c>
      <c r="F27" s="35" t="s">
        <v>36</v>
      </c>
      <c r="G27" s="166">
        <f>H28/E28</f>
        <v>90</v>
      </c>
      <c r="H27" s="45">
        <v>700</v>
      </c>
      <c r="I27" s="149">
        <f>H28/E28*C27</f>
        <v>18</v>
      </c>
    </row>
    <row r="28" spans="1:9" ht="18.75" customHeight="1">
      <c r="A28" s="195"/>
      <c r="B28" s="202"/>
      <c r="C28" s="181"/>
      <c r="D28" s="148"/>
      <c r="E28" s="48">
        <v>15</v>
      </c>
      <c r="F28" s="35" t="s">
        <v>37</v>
      </c>
      <c r="G28" s="167"/>
      <c r="H28" s="46">
        <v>1350</v>
      </c>
      <c r="I28" s="150"/>
    </row>
    <row r="29" spans="1:9" ht="15">
      <c r="A29" s="194">
        <v>2</v>
      </c>
      <c r="B29" s="168" t="s">
        <v>18</v>
      </c>
      <c r="C29" s="155">
        <v>1.2</v>
      </c>
      <c r="D29" s="147" t="s">
        <v>11</v>
      </c>
      <c r="E29" s="36">
        <v>7</v>
      </c>
      <c r="F29" s="35" t="s">
        <v>36</v>
      </c>
      <c r="G29" s="166">
        <f>H30/E30</f>
        <v>90</v>
      </c>
      <c r="H29" s="41">
        <v>850</v>
      </c>
      <c r="I29" s="149">
        <f>H30/E30*C29</f>
        <v>108</v>
      </c>
    </row>
    <row r="30" spans="1:9" ht="15">
      <c r="A30" s="195"/>
      <c r="B30" s="169"/>
      <c r="C30" s="156"/>
      <c r="D30" s="148"/>
      <c r="E30" s="36">
        <v>25</v>
      </c>
      <c r="F30" s="35" t="s">
        <v>37</v>
      </c>
      <c r="G30" s="167"/>
      <c r="H30" s="41">
        <v>2250</v>
      </c>
      <c r="I30" s="150"/>
    </row>
    <row r="31" spans="1:9">
      <c r="A31" s="4">
        <v>3</v>
      </c>
      <c r="B31" s="4" t="s">
        <v>13</v>
      </c>
      <c r="C31" s="170"/>
      <c r="D31" s="170"/>
      <c r="E31" s="170"/>
      <c r="F31" s="170"/>
      <c r="G31" s="170"/>
      <c r="H31" s="170"/>
      <c r="I31" s="40">
        <f>I27+I29</f>
        <v>126</v>
      </c>
    </row>
    <row r="32" spans="1:9">
      <c r="A32" s="56"/>
      <c r="B32" s="56"/>
      <c r="C32" s="57"/>
      <c r="D32" s="57"/>
      <c r="E32" s="57"/>
      <c r="F32" s="57"/>
      <c r="G32" s="57"/>
      <c r="H32" s="57"/>
      <c r="I32" s="58"/>
    </row>
    <row r="33" spans="1:9" ht="33" customHeight="1">
      <c r="A33" s="56"/>
      <c r="B33" s="56"/>
      <c r="C33" s="57"/>
      <c r="D33" s="57"/>
      <c r="E33" s="57"/>
      <c r="F33" s="57"/>
      <c r="G33" s="57"/>
      <c r="H33" s="57"/>
      <c r="I33" s="58"/>
    </row>
    <row r="34" spans="1:9">
      <c r="A34" s="56"/>
      <c r="B34" s="56"/>
      <c r="C34" s="57"/>
      <c r="D34" s="57"/>
      <c r="E34" s="57"/>
      <c r="F34" s="57"/>
      <c r="G34" s="57"/>
      <c r="H34" s="57"/>
      <c r="I34" s="58"/>
    </row>
    <row r="35" spans="1:9">
      <c r="A35" s="56"/>
      <c r="B35" s="56"/>
      <c r="C35" s="57"/>
      <c r="D35" s="57"/>
      <c r="E35" s="57"/>
      <c r="F35" s="57"/>
      <c r="G35" s="57"/>
      <c r="H35" s="57"/>
      <c r="I35" s="58"/>
    </row>
    <row r="36" spans="1:9">
      <c r="A36" s="56"/>
      <c r="B36" s="56"/>
      <c r="C36" s="57"/>
      <c r="D36" s="57"/>
      <c r="E36" s="57"/>
      <c r="F36" s="57"/>
      <c r="G36" s="57"/>
      <c r="H36" s="57"/>
      <c r="I36" s="58"/>
    </row>
    <row r="37" spans="1:9">
      <c r="A37" s="56"/>
      <c r="B37" s="56"/>
      <c r="C37" s="57"/>
      <c r="D37" s="57"/>
      <c r="E37" s="57"/>
      <c r="F37" s="57"/>
      <c r="G37" s="57"/>
      <c r="H37" s="57"/>
      <c r="I37" s="58"/>
    </row>
    <row r="38" spans="1:9">
      <c r="A38" s="56"/>
      <c r="B38" s="56"/>
      <c r="C38" s="57"/>
      <c r="D38" s="57"/>
      <c r="E38" s="57"/>
      <c r="F38" s="57"/>
      <c r="G38" s="57"/>
      <c r="H38" s="57"/>
      <c r="I38" s="58"/>
    </row>
    <row r="39" spans="1:9">
      <c r="A39" s="56"/>
      <c r="B39" s="56"/>
      <c r="C39" s="57"/>
      <c r="D39" s="57"/>
      <c r="E39" s="57"/>
      <c r="F39" s="57"/>
      <c r="G39" s="57"/>
      <c r="H39" s="57"/>
      <c r="I39" s="58"/>
    </row>
    <row r="40" spans="1:9">
      <c r="A40" s="56"/>
      <c r="B40" s="56"/>
      <c r="C40" s="57"/>
      <c r="D40" s="57"/>
      <c r="E40" s="57"/>
      <c r="F40" s="57"/>
      <c r="G40" s="57"/>
      <c r="H40" s="57"/>
      <c r="I40" s="58"/>
    </row>
    <row r="41" spans="1:9">
      <c r="A41" s="56"/>
      <c r="B41" s="56"/>
      <c r="C41" s="57"/>
      <c r="D41" s="57"/>
      <c r="E41" s="57"/>
      <c r="F41" s="57"/>
      <c r="G41" s="57"/>
      <c r="H41" s="57"/>
      <c r="I41" s="58"/>
    </row>
    <row r="42" spans="1:9">
      <c r="A42" s="56"/>
      <c r="B42" s="56"/>
      <c r="C42" s="57"/>
      <c r="D42" s="57"/>
      <c r="E42" s="57"/>
      <c r="F42" s="57"/>
      <c r="G42" s="57"/>
      <c r="H42" s="57"/>
      <c r="I42" s="58"/>
    </row>
    <row r="43" spans="1:9" ht="24" customHeight="1">
      <c r="A43" s="56"/>
      <c r="B43" s="56"/>
      <c r="C43" s="57"/>
      <c r="D43" s="57"/>
      <c r="E43" s="57"/>
      <c r="F43" s="57"/>
      <c r="G43" s="57"/>
      <c r="H43" s="57"/>
      <c r="I43" s="58"/>
    </row>
    <row r="44" spans="1:9" ht="20.25">
      <c r="A44" s="213" t="s">
        <v>20</v>
      </c>
      <c r="B44" s="213"/>
      <c r="C44" s="213"/>
      <c r="D44" s="213"/>
      <c r="E44" s="213"/>
      <c r="F44" s="213"/>
      <c r="G44" s="213"/>
      <c r="H44" s="213"/>
      <c r="I44" s="213"/>
    </row>
    <row r="45" spans="1:9" ht="48.75" customHeight="1">
      <c r="A45" s="210" t="s">
        <v>48</v>
      </c>
      <c r="B45" s="211"/>
      <c r="C45" s="211"/>
      <c r="D45" s="211"/>
      <c r="E45" s="211"/>
      <c r="F45" s="211"/>
      <c r="G45" s="211"/>
      <c r="H45" s="211"/>
      <c r="I45" s="212"/>
    </row>
    <row r="46" spans="1:9" ht="15">
      <c r="A46" s="3" t="s">
        <v>3</v>
      </c>
      <c r="B46" s="49" t="s">
        <v>4</v>
      </c>
      <c r="C46" s="186" t="s">
        <v>5</v>
      </c>
      <c r="D46" s="187"/>
      <c r="E46" s="186" t="s">
        <v>6</v>
      </c>
      <c r="F46" s="187"/>
      <c r="G46" s="5" t="s">
        <v>7</v>
      </c>
      <c r="H46" s="6" t="s">
        <v>8</v>
      </c>
      <c r="I46" s="7" t="s">
        <v>9</v>
      </c>
    </row>
    <row r="47" spans="1:9" ht="15">
      <c r="A47" s="200">
        <v>1</v>
      </c>
      <c r="B47" s="201" t="s">
        <v>10</v>
      </c>
      <c r="C47" s="155">
        <v>0.2</v>
      </c>
      <c r="D47" s="147" t="s">
        <v>11</v>
      </c>
      <c r="E47" s="15">
        <v>5</v>
      </c>
      <c r="F47" s="16" t="s">
        <v>36</v>
      </c>
      <c r="G47" s="166">
        <f>H48/E48</f>
        <v>90</v>
      </c>
      <c r="H47" s="10">
        <v>700</v>
      </c>
      <c r="I47" s="149">
        <f>H48/E48*C47</f>
        <v>18</v>
      </c>
    </row>
    <row r="48" spans="1:9" ht="15">
      <c r="A48" s="195"/>
      <c r="B48" s="202"/>
      <c r="C48" s="156"/>
      <c r="D48" s="148"/>
      <c r="E48" s="18">
        <v>15</v>
      </c>
      <c r="F48" s="16" t="s">
        <v>37</v>
      </c>
      <c r="G48" s="167"/>
      <c r="H48" s="12">
        <v>1350</v>
      </c>
      <c r="I48" s="150"/>
    </row>
    <row r="49" spans="1:9" ht="15">
      <c r="A49" s="194">
        <v>2</v>
      </c>
      <c r="B49" s="192" t="s">
        <v>20</v>
      </c>
      <c r="C49" s="155">
        <v>2</v>
      </c>
      <c r="D49" s="147" t="s">
        <v>11</v>
      </c>
      <c r="E49" s="15">
        <v>7</v>
      </c>
      <c r="F49" s="16" t="s">
        <v>36</v>
      </c>
      <c r="G49" s="166">
        <f>H50/E50</f>
        <v>84</v>
      </c>
      <c r="H49" s="13">
        <v>750</v>
      </c>
      <c r="I49" s="149">
        <f>H50/E50*C49</f>
        <v>168</v>
      </c>
    </row>
    <row r="50" spans="1:9" ht="15">
      <c r="A50" s="195"/>
      <c r="B50" s="193"/>
      <c r="C50" s="156"/>
      <c r="D50" s="148"/>
      <c r="E50" s="15">
        <v>25</v>
      </c>
      <c r="F50" s="16" t="s">
        <v>37</v>
      </c>
      <c r="G50" s="167"/>
      <c r="H50" s="13">
        <v>2100</v>
      </c>
      <c r="I50" s="150"/>
    </row>
    <row r="51" spans="1:9" ht="12.75" customHeight="1">
      <c r="A51" s="4">
        <v>3</v>
      </c>
      <c r="B51" s="3" t="s">
        <v>13</v>
      </c>
      <c r="C51" s="186"/>
      <c r="D51" s="203"/>
      <c r="E51" s="203"/>
      <c r="F51" s="203"/>
      <c r="G51" s="203"/>
      <c r="H51" s="187"/>
      <c r="I51" s="17">
        <f>I47+I49</f>
        <v>186</v>
      </c>
    </row>
    <row r="52" spans="1:9" ht="20.25">
      <c r="A52" s="204" t="s">
        <v>40</v>
      </c>
      <c r="B52" s="205"/>
      <c r="C52" s="205"/>
      <c r="D52" s="205"/>
      <c r="E52" s="205"/>
      <c r="F52" s="205"/>
      <c r="G52" s="205"/>
      <c r="H52" s="205"/>
      <c r="I52" s="206"/>
    </row>
    <row r="53" spans="1:9" ht="37.5" customHeight="1">
      <c r="A53" s="210" t="s">
        <v>49</v>
      </c>
      <c r="B53" s="211"/>
      <c r="C53" s="211"/>
      <c r="D53" s="211"/>
      <c r="E53" s="211"/>
      <c r="F53" s="211"/>
      <c r="G53" s="211"/>
      <c r="H53" s="211"/>
      <c r="I53" s="212"/>
    </row>
    <row r="54" spans="1:9" ht="15">
      <c r="A54" s="3" t="s">
        <v>3</v>
      </c>
      <c r="B54" s="49" t="s">
        <v>4</v>
      </c>
      <c r="C54" s="186" t="s">
        <v>5</v>
      </c>
      <c r="D54" s="187"/>
      <c r="E54" s="186" t="s">
        <v>6</v>
      </c>
      <c r="F54" s="187"/>
      <c r="G54" s="5" t="s">
        <v>7</v>
      </c>
      <c r="H54" s="6" t="s">
        <v>8</v>
      </c>
      <c r="I54" s="7" t="s">
        <v>9</v>
      </c>
    </row>
    <row r="55" spans="1:9" ht="15">
      <c r="A55" s="200">
        <v>1</v>
      </c>
      <c r="B55" s="201" t="s">
        <v>10</v>
      </c>
      <c r="C55" s="138">
        <v>0.2</v>
      </c>
      <c r="D55" s="147" t="s">
        <v>11</v>
      </c>
      <c r="E55" s="15">
        <v>5</v>
      </c>
      <c r="F55" s="38" t="s">
        <v>36</v>
      </c>
      <c r="G55" s="166">
        <f>H56/E56</f>
        <v>90</v>
      </c>
      <c r="H55" s="45">
        <v>700</v>
      </c>
      <c r="I55" s="149">
        <f>H56/E56*C55</f>
        <v>18</v>
      </c>
    </row>
    <row r="56" spans="1:9" ht="15">
      <c r="A56" s="195"/>
      <c r="B56" s="202"/>
      <c r="C56" s="139"/>
      <c r="D56" s="148"/>
      <c r="E56" s="18">
        <v>15</v>
      </c>
      <c r="F56" s="38" t="s">
        <v>37</v>
      </c>
      <c r="G56" s="167"/>
      <c r="H56" s="46">
        <v>1350</v>
      </c>
      <c r="I56" s="150"/>
    </row>
    <row r="57" spans="1:9" ht="15">
      <c r="A57" s="194">
        <v>2</v>
      </c>
      <c r="B57" s="192" t="s">
        <v>40</v>
      </c>
      <c r="C57" s="138">
        <v>1.2</v>
      </c>
      <c r="D57" s="198" t="s">
        <v>11</v>
      </c>
      <c r="E57" s="15">
        <v>7</v>
      </c>
      <c r="F57" s="38" t="s">
        <v>36</v>
      </c>
      <c r="G57" s="166">
        <f>H58/E58</f>
        <v>96</v>
      </c>
      <c r="H57" s="41">
        <v>900</v>
      </c>
      <c r="I57" s="149">
        <f>H58/E58*C57</f>
        <v>115.19999999999999</v>
      </c>
    </row>
    <row r="58" spans="1:9" ht="15">
      <c r="A58" s="195"/>
      <c r="B58" s="193"/>
      <c r="C58" s="139"/>
      <c r="D58" s="199"/>
      <c r="E58" s="15">
        <v>25</v>
      </c>
      <c r="F58" s="38" t="s">
        <v>37</v>
      </c>
      <c r="G58" s="167"/>
      <c r="H58" s="41">
        <v>2400</v>
      </c>
      <c r="I58" s="150"/>
    </row>
    <row r="59" spans="1:9" ht="15">
      <c r="A59" s="194">
        <v>3</v>
      </c>
      <c r="B59" s="168" t="s">
        <v>82</v>
      </c>
      <c r="C59" s="160">
        <v>0.15</v>
      </c>
      <c r="D59" s="147" t="s">
        <v>11</v>
      </c>
      <c r="E59" s="8">
        <v>5</v>
      </c>
      <c r="F59" s="39" t="s">
        <v>36</v>
      </c>
      <c r="G59" s="166">
        <f>H60/E60</f>
        <v>140</v>
      </c>
      <c r="H59" s="47">
        <v>900</v>
      </c>
      <c r="I59" s="149">
        <f>H60/E60*C59</f>
        <v>21</v>
      </c>
    </row>
    <row r="60" spans="1:9" ht="15">
      <c r="A60" s="195"/>
      <c r="B60" s="169"/>
      <c r="C60" s="161"/>
      <c r="D60" s="148"/>
      <c r="E60" s="15">
        <v>15</v>
      </c>
      <c r="F60" s="38" t="s">
        <v>37</v>
      </c>
      <c r="G60" s="167"/>
      <c r="H60" s="47">
        <v>2100</v>
      </c>
      <c r="I60" s="150"/>
    </row>
    <row r="61" spans="1:9" ht="28.5" customHeight="1">
      <c r="A61" s="4">
        <v>4</v>
      </c>
      <c r="B61" s="3" t="s">
        <v>13</v>
      </c>
      <c r="C61" s="186"/>
      <c r="D61" s="203"/>
      <c r="E61" s="203"/>
      <c r="F61" s="203"/>
      <c r="G61" s="203"/>
      <c r="H61" s="187"/>
      <c r="I61" s="40">
        <f>I55+I57+I59</f>
        <v>154.19999999999999</v>
      </c>
    </row>
    <row r="62" spans="1:9" ht="20.25">
      <c r="A62" s="204" t="s">
        <v>41</v>
      </c>
      <c r="B62" s="205"/>
      <c r="C62" s="205"/>
      <c r="D62" s="205"/>
      <c r="E62" s="205"/>
      <c r="F62" s="205"/>
      <c r="G62" s="205"/>
      <c r="H62" s="205"/>
      <c r="I62" s="206"/>
    </row>
    <row r="63" spans="1:9" ht="51" customHeight="1">
      <c r="A63" s="207" t="s">
        <v>51</v>
      </c>
      <c r="B63" s="208"/>
      <c r="C63" s="208"/>
      <c r="D63" s="208"/>
      <c r="E63" s="208"/>
      <c r="F63" s="208"/>
      <c r="G63" s="208"/>
      <c r="H63" s="208"/>
      <c r="I63" s="209"/>
    </row>
    <row r="64" spans="1:9" ht="15">
      <c r="A64" s="3" t="s">
        <v>3</v>
      </c>
      <c r="B64" s="49" t="s">
        <v>4</v>
      </c>
      <c r="C64" s="186" t="s">
        <v>5</v>
      </c>
      <c r="D64" s="187"/>
      <c r="E64" s="186" t="s">
        <v>6</v>
      </c>
      <c r="F64" s="187"/>
      <c r="G64" s="5" t="s">
        <v>7</v>
      </c>
      <c r="H64" s="6" t="s">
        <v>8</v>
      </c>
      <c r="I64" s="7" t="s">
        <v>9</v>
      </c>
    </row>
    <row r="65" spans="1:9" ht="15">
      <c r="A65" s="200">
        <v>1</v>
      </c>
      <c r="B65" s="201" t="s">
        <v>10</v>
      </c>
      <c r="C65" s="196">
        <v>0.2</v>
      </c>
      <c r="D65" s="147" t="s">
        <v>11</v>
      </c>
      <c r="E65" s="15">
        <v>5</v>
      </c>
      <c r="F65" s="16" t="s">
        <v>36</v>
      </c>
      <c r="G65" s="166">
        <f>H66/E66</f>
        <v>90</v>
      </c>
      <c r="H65" s="45">
        <v>700</v>
      </c>
      <c r="I65" s="149">
        <f>H66/E66*C65</f>
        <v>18</v>
      </c>
    </row>
    <row r="66" spans="1:9" ht="15">
      <c r="A66" s="195"/>
      <c r="B66" s="202"/>
      <c r="C66" s="197"/>
      <c r="D66" s="148"/>
      <c r="E66" s="18">
        <v>15</v>
      </c>
      <c r="F66" s="16" t="s">
        <v>37</v>
      </c>
      <c r="G66" s="167"/>
      <c r="H66" s="46">
        <v>1350</v>
      </c>
      <c r="I66" s="150"/>
    </row>
    <row r="67" spans="1:9" ht="15">
      <c r="A67" s="194">
        <v>2</v>
      </c>
      <c r="B67" s="192" t="s">
        <v>41</v>
      </c>
      <c r="C67" s="196">
        <v>1.2</v>
      </c>
      <c r="D67" s="198" t="s">
        <v>11</v>
      </c>
      <c r="E67" s="15">
        <v>7</v>
      </c>
      <c r="F67" s="16" t="s">
        <v>36</v>
      </c>
      <c r="G67" s="166">
        <f>H68/E68</f>
        <v>120</v>
      </c>
      <c r="H67" s="41">
        <v>1050</v>
      </c>
      <c r="I67" s="149">
        <f>H68/E68*C67</f>
        <v>144</v>
      </c>
    </row>
    <row r="68" spans="1:9" ht="15">
      <c r="A68" s="195"/>
      <c r="B68" s="193"/>
      <c r="C68" s="197"/>
      <c r="D68" s="199"/>
      <c r="E68" s="15">
        <v>20</v>
      </c>
      <c r="F68" s="16" t="s">
        <v>37</v>
      </c>
      <c r="G68" s="167"/>
      <c r="H68" s="41">
        <v>2400</v>
      </c>
      <c r="I68" s="150"/>
    </row>
    <row r="69" spans="1:9" ht="15">
      <c r="A69" s="194">
        <v>3</v>
      </c>
      <c r="B69" s="168" t="s">
        <v>82</v>
      </c>
      <c r="C69" s="190">
        <v>0.15</v>
      </c>
      <c r="D69" s="147" t="s">
        <v>11</v>
      </c>
      <c r="E69" s="8">
        <v>5</v>
      </c>
      <c r="F69" s="9" t="s">
        <v>36</v>
      </c>
      <c r="G69" s="166">
        <f>H70/E70</f>
        <v>140</v>
      </c>
      <c r="H69" s="47">
        <v>900</v>
      </c>
      <c r="I69" s="149">
        <f>H70/E70*C69</f>
        <v>21</v>
      </c>
    </row>
    <row r="70" spans="1:9" ht="15">
      <c r="A70" s="195"/>
      <c r="B70" s="169"/>
      <c r="C70" s="191"/>
      <c r="D70" s="148"/>
      <c r="E70" s="15">
        <v>15</v>
      </c>
      <c r="F70" s="16" t="s">
        <v>37</v>
      </c>
      <c r="G70" s="167"/>
      <c r="H70" s="47">
        <v>2100</v>
      </c>
      <c r="I70" s="150"/>
    </row>
    <row r="71" spans="1:9" ht="27" customHeight="1">
      <c r="A71" s="4">
        <v>4</v>
      </c>
      <c r="B71" s="3" t="s">
        <v>13</v>
      </c>
      <c r="C71" s="182"/>
      <c r="D71" s="182"/>
      <c r="E71" s="182"/>
      <c r="F71" s="182"/>
      <c r="G71" s="182"/>
      <c r="H71" s="182"/>
      <c r="I71" s="40">
        <f>I65+I67+I69</f>
        <v>183</v>
      </c>
    </row>
    <row r="72" spans="1:9">
      <c r="A72" s="56"/>
      <c r="B72" s="59"/>
      <c r="C72" s="56"/>
      <c r="D72" s="56"/>
      <c r="E72" s="56"/>
      <c r="F72" s="56"/>
      <c r="G72" s="56"/>
      <c r="H72" s="56"/>
      <c r="I72" s="58"/>
    </row>
    <row r="73" spans="1:9">
      <c r="A73" s="56"/>
      <c r="B73" s="59"/>
      <c r="C73" s="56"/>
      <c r="D73" s="56"/>
      <c r="E73" s="56"/>
      <c r="F73" s="56"/>
      <c r="G73" s="56"/>
      <c r="H73" s="56"/>
      <c r="I73" s="58"/>
    </row>
    <row r="74" spans="1:9">
      <c r="A74" s="56"/>
      <c r="B74" s="59"/>
      <c r="C74" s="56"/>
      <c r="D74" s="56"/>
      <c r="E74" s="56"/>
      <c r="F74" s="56"/>
      <c r="G74" s="56"/>
      <c r="H74" s="56"/>
      <c r="I74" s="58"/>
    </row>
    <row r="75" spans="1:9">
      <c r="A75" s="56"/>
      <c r="B75" s="59"/>
      <c r="C75" s="56"/>
      <c r="D75" s="56"/>
      <c r="E75" s="56"/>
      <c r="F75" s="56"/>
      <c r="G75" s="56"/>
      <c r="H75" s="56"/>
      <c r="I75" s="58"/>
    </row>
    <row r="76" spans="1:9">
      <c r="A76" s="56"/>
      <c r="B76" s="59"/>
      <c r="C76" s="56"/>
      <c r="D76" s="56"/>
      <c r="E76" s="56"/>
      <c r="F76" s="56"/>
      <c r="G76" s="56"/>
      <c r="H76" s="56"/>
      <c r="I76" s="58"/>
    </row>
    <row r="77" spans="1:9">
      <c r="A77" s="56"/>
      <c r="B77" s="59"/>
      <c r="C77" s="56"/>
      <c r="D77" s="56"/>
      <c r="E77" s="56"/>
      <c r="F77" s="56"/>
      <c r="G77" s="56"/>
      <c r="H77" s="56"/>
      <c r="I77" s="58"/>
    </row>
    <row r="78" spans="1:9" ht="15" customHeight="1">
      <c r="A78" s="56"/>
      <c r="B78" s="59"/>
      <c r="C78" s="56"/>
      <c r="D78" s="56"/>
      <c r="E78" s="56"/>
      <c r="F78" s="56"/>
      <c r="G78" s="56"/>
      <c r="H78" s="56"/>
      <c r="I78" s="58"/>
    </row>
    <row r="79" spans="1:9">
      <c r="A79" s="56"/>
      <c r="B79" s="59"/>
      <c r="C79" s="56"/>
      <c r="D79" s="56"/>
      <c r="E79" s="56"/>
      <c r="F79" s="56"/>
      <c r="G79" s="56"/>
      <c r="H79" s="56"/>
      <c r="I79" s="58"/>
    </row>
    <row r="80" spans="1:9" ht="15" customHeight="1">
      <c r="A80" s="56"/>
      <c r="B80" s="59"/>
      <c r="C80" s="56"/>
      <c r="D80" s="56"/>
      <c r="E80" s="56"/>
      <c r="F80" s="56"/>
      <c r="G80" s="56"/>
      <c r="H80" s="56"/>
      <c r="I80" s="58"/>
    </row>
    <row r="81" spans="1:9">
      <c r="A81" s="56"/>
      <c r="B81" s="59"/>
      <c r="C81" s="56"/>
      <c r="D81" s="56"/>
      <c r="E81" s="56"/>
      <c r="F81" s="56"/>
      <c r="G81" s="56"/>
      <c r="H81" s="56"/>
      <c r="I81" s="58"/>
    </row>
    <row r="82" spans="1:9" ht="15" customHeight="1">
      <c r="A82" s="56"/>
      <c r="B82" s="59"/>
      <c r="C82" s="56"/>
      <c r="D82" s="56"/>
      <c r="E82" s="56"/>
      <c r="F82" s="56"/>
      <c r="G82" s="56"/>
      <c r="H82" s="56"/>
      <c r="I82" s="58"/>
    </row>
    <row r="83" spans="1:9">
      <c r="A83" s="56"/>
      <c r="B83" s="59"/>
      <c r="C83" s="56"/>
      <c r="D83" s="56"/>
      <c r="E83" s="56"/>
      <c r="F83" s="56"/>
      <c r="G83" s="56"/>
      <c r="H83" s="56"/>
      <c r="I83" s="58"/>
    </row>
    <row r="84" spans="1:9">
      <c r="A84" s="56"/>
      <c r="B84" s="59"/>
      <c r="C84" s="56"/>
      <c r="D84" s="56"/>
      <c r="E84" s="56"/>
      <c r="F84" s="56"/>
      <c r="G84" s="56"/>
      <c r="H84" s="56"/>
      <c r="I84" s="58"/>
    </row>
    <row r="85" spans="1:9">
      <c r="A85" s="56"/>
      <c r="B85" s="59"/>
      <c r="C85" s="56"/>
      <c r="D85" s="56"/>
      <c r="E85" s="56"/>
      <c r="F85" s="56"/>
      <c r="G85" s="56"/>
      <c r="H85" s="56"/>
      <c r="I85" s="58"/>
    </row>
    <row r="86" spans="1:9">
      <c r="A86" s="56"/>
      <c r="B86" s="59"/>
      <c r="C86" s="56"/>
      <c r="D86" s="56"/>
      <c r="E86" s="56"/>
      <c r="F86" s="56"/>
      <c r="G86" s="56"/>
      <c r="H86" s="56"/>
      <c r="I86" s="58"/>
    </row>
    <row r="87" spans="1:9">
      <c r="A87" s="56"/>
      <c r="B87" s="59"/>
      <c r="C87" s="56"/>
      <c r="D87" s="56"/>
      <c r="E87" s="56"/>
      <c r="F87" s="56"/>
      <c r="G87" s="56"/>
      <c r="H87" s="56"/>
      <c r="I87" s="58"/>
    </row>
    <row r="88" spans="1:9" ht="20.25">
      <c r="A88" s="157" t="s">
        <v>42</v>
      </c>
      <c r="B88" s="158"/>
      <c r="C88" s="158"/>
      <c r="D88" s="158"/>
      <c r="E88" s="158"/>
      <c r="F88" s="158"/>
      <c r="G88" s="158"/>
      <c r="H88" s="158"/>
      <c r="I88" s="159"/>
    </row>
    <row r="89" spans="1:9" ht="40.5" customHeight="1">
      <c r="A89" s="129" t="s">
        <v>78</v>
      </c>
      <c r="B89" s="130"/>
      <c r="C89" s="130"/>
      <c r="D89" s="130"/>
      <c r="E89" s="130"/>
      <c r="F89" s="130"/>
      <c r="G89" s="130"/>
      <c r="H89" s="130"/>
      <c r="I89" s="131"/>
    </row>
    <row r="90" spans="1:9" ht="15">
      <c r="A90" s="117" t="s">
        <v>3</v>
      </c>
      <c r="B90" s="7" t="s">
        <v>4</v>
      </c>
      <c r="C90" s="132" t="s">
        <v>5</v>
      </c>
      <c r="D90" s="133"/>
      <c r="E90" s="132" t="s">
        <v>6</v>
      </c>
      <c r="F90" s="133"/>
      <c r="G90" s="118" t="s">
        <v>7</v>
      </c>
      <c r="H90" s="6" t="s">
        <v>8</v>
      </c>
      <c r="I90" s="7" t="s">
        <v>9</v>
      </c>
    </row>
    <row r="91" spans="1:9" ht="15">
      <c r="A91" s="134">
        <v>1</v>
      </c>
      <c r="B91" s="136" t="s">
        <v>10</v>
      </c>
      <c r="C91" s="138">
        <v>0.2</v>
      </c>
      <c r="D91" s="140" t="s">
        <v>11</v>
      </c>
      <c r="E91" s="62">
        <v>5</v>
      </c>
      <c r="F91" s="113" t="s">
        <v>39</v>
      </c>
      <c r="G91" s="142">
        <f>H92/E92</f>
        <v>90</v>
      </c>
      <c r="H91" s="45">
        <v>700</v>
      </c>
      <c r="I91" s="144">
        <f>H92/E92*C91</f>
        <v>18</v>
      </c>
    </row>
    <row r="92" spans="1:9" ht="15">
      <c r="A92" s="135"/>
      <c r="B92" s="137"/>
      <c r="C92" s="139"/>
      <c r="D92" s="141"/>
      <c r="E92" s="62">
        <v>15</v>
      </c>
      <c r="F92" s="113" t="s">
        <v>39</v>
      </c>
      <c r="G92" s="143"/>
      <c r="H92" s="119">
        <v>1350</v>
      </c>
      <c r="I92" s="145"/>
    </row>
    <row r="93" spans="1:9" ht="15">
      <c r="A93" s="146">
        <v>2</v>
      </c>
      <c r="B93" s="219" t="s">
        <v>42</v>
      </c>
      <c r="C93" s="138">
        <v>1</v>
      </c>
      <c r="D93" s="188" t="s">
        <v>11</v>
      </c>
      <c r="E93" s="62">
        <v>7</v>
      </c>
      <c r="F93" s="113" t="s">
        <v>39</v>
      </c>
      <c r="G93" s="142">
        <f>H94/E94</f>
        <v>165</v>
      </c>
      <c r="H93" s="116">
        <v>1386</v>
      </c>
      <c r="I93" s="144">
        <f>H94/E94*C93</f>
        <v>165</v>
      </c>
    </row>
    <row r="94" spans="1:9" ht="15">
      <c r="A94" s="135"/>
      <c r="B94" s="220"/>
      <c r="C94" s="139"/>
      <c r="D94" s="189"/>
      <c r="E94" s="62">
        <v>25</v>
      </c>
      <c r="F94" s="113" t="s">
        <v>39</v>
      </c>
      <c r="G94" s="143"/>
      <c r="H94" s="116">
        <v>4125</v>
      </c>
      <c r="I94" s="145"/>
    </row>
    <row r="95" spans="1:9" ht="15">
      <c r="A95" s="134">
        <v>3</v>
      </c>
      <c r="B95" s="136" t="s">
        <v>82</v>
      </c>
      <c r="C95" s="160">
        <v>0.15</v>
      </c>
      <c r="D95" s="140" t="s">
        <v>11</v>
      </c>
      <c r="E95" s="48">
        <v>5</v>
      </c>
      <c r="F95" s="24" t="s">
        <v>39</v>
      </c>
      <c r="G95" s="142">
        <f>H96/E96</f>
        <v>140</v>
      </c>
      <c r="H95" s="45">
        <v>900</v>
      </c>
      <c r="I95" s="144">
        <f>H96/E96*C95</f>
        <v>21</v>
      </c>
    </row>
    <row r="96" spans="1:9" ht="15">
      <c r="A96" s="135"/>
      <c r="B96" s="137"/>
      <c r="C96" s="161"/>
      <c r="D96" s="141"/>
      <c r="E96" s="62">
        <v>15</v>
      </c>
      <c r="F96" s="113" t="s">
        <v>39</v>
      </c>
      <c r="G96" s="143"/>
      <c r="H96" s="45">
        <v>2100</v>
      </c>
      <c r="I96" s="145"/>
    </row>
    <row r="97" spans="1:9">
      <c r="A97" s="7">
        <v>4</v>
      </c>
      <c r="B97" s="117" t="s">
        <v>13</v>
      </c>
      <c r="C97" s="132"/>
      <c r="D97" s="162"/>
      <c r="E97" s="162"/>
      <c r="F97" s="162"/>
      <c r="G97" s="162"/>
      <c r="H97" s="133"/>
      <c r="I97" s="17">
        <f>I91+I93+I95</f>
        <v>204</v>
      </c>
    </row>
    <row r="98" spans="1:9" ht="20.25">
      <c r="A98" s="157" t="s">
        <v>52</v>
      </c>
      <c r="B98" s="158"/>
      <c r="C98" s="158"/>
      <c r="D98" s="158"/>
      <c r="E98" s="158"/>
      <c r="F98" s="158"/>
      <c r="G98" s="158"/>
      <c r="H98" s="158"/>
      <c r="I98" s="159"/>
    </row>
    <row r="99" spans="1:9" ht="35.25" customHeight="1">
      <c r="A99" s="129" t="s">
        <v>76</v>
      </c>
      <c r="B99" s="130"/>
      <c r="C99" s="130"/>
      <c r="D99" s="130"/>
      <c r="E99" s="130"/>
      <c r="F99" s="130"/>
      <c r="G99" s="130"/>
      <c r="H99" s="130"/>
      <c r="I99" s="131"/>
    </row>
    <row r="100" spans="1:9" ht="15">
      <c r="A100" s="117" t="s">
        <v>3</v>
      </c>
      <c r="B100" s="7" t="s">
        <v>4</v>
      </c>
      <c r="C100" s="132" t="s">
        <v>5</v>
      </c>
      <c r="D100" s="133"/>
      <c r="E100" s="132" t="s">
        <v>6</v>
      </c>
      <c r="F100" s="133"/>
      <c r="G100" s="118" t="s">
        <v>7</v>
      </c>
      <c r="H100" s="6" t="s">
        <v>8</v>
      </c>
      <c r="I100" s="7" t="s">
        <v>9</v>
      </c>
    </row>
    <row r="101" spans="1:9" ht="15">
      <c r="A101" s="134">
        <v>1</v>
      </c>
      <c r="B101" s="136" t="s">
        <v>72</v>
      </c>
      <c r="C101" s="138">
        <v>0.2</v>
      </c>
      <c r="D101" s="140" t="s">
        <v>11</v>
      </c>
      <c r="E101" s="62">
        <v>5</v>
      </c>
      <c r="F101" s="113" t="s">
        <v>39</v>
      </c>
      <c r="G101" s="142">
        <f>H102/E102</f>
        <v>45</v>
      </c>
      <c r="H101" s="116">
        <v>400</v>
      </c>
      <c r="I101" s="144">
        <f>H102/E102*C101</f>
        <v>9</v>
      </c>
    </row>
    <row r="102" spans="1:9" ht="15">
      <c r="A102" s="135"/>
      <c r="B102" s="137"/>
      <c r="C102" s="139"/>
      <c r="D102" s="141"/>
      <c r="E102" s="62">
        <v>10</v>
      </c>
      <c r="F102" s="113" t="s">
        <v>39</v>
      </c>
      <c r="G102" s="143"/>
      <c r="H102" s="116">
        <v>450</v>
      </c>
      <c r="I102" s="145"/>
    </row>
    <row r="103" spans="1:9" ht="25.5" customHeight="1">
      <c r="A103" s="146">
        <v>2</v>
      </c>
      <c r="B103" s="136" t="s">
        <v>74</v>
      </c>
      <c r="C103" s="224">
        <v>0.2</v>
      </c>
      <c r="D103" s="188" t="s">
        <v>11</v>
      </c>
      <c r="E103" s="62">
        <v>6</v>
      </c>
      <c r="F103" s="113" t="s">
        <v>36</v>
      </c>
      <c r="G103" s="142">
        <f>H104/E104</f>
        <v>180</v>
      </c>
      <c r="H103" s="116">
        <v>1296</v>
      </c>
      <c r="I103" s="144">
        <f>H104/E104*C103</f>
        <v>36</v>
      </c>
    </row>
    <row r="104" spans="1:9" ht="15">
      <c r="A104" s="135"/>
      <c r="B104" s="137"/>
      <c r="C104" s="225"/>
      <c r="D104" s="189"/>
      <c r="E104" s="62">
        <v>16</v>
      </c>
      <c r="F104" s="113" t="s">
        <v>37</v>
      </c>
      <c r="G104" s="143"/>
      <c r="H104" s="116">
        <v>2880</v>
      </c>
      <c r="I104" s="145"/>
    </row>
    <row r="105" spans="1:9" ht="25.5" customHeight="1">
      <c r="A105" s="146">
        <v>3</v>
      </c>
      <c r="B105" s="136" t="s">
        <v>75</v>
      </c>
      <c r="C105" s="224">
        <v>0.2</v>
      </c>
      <c r="D105" s="188" t="s">
        <v>11</v>
      </c>
      <c r="E105" s="62">
        <v>6</v>
      </c>
      <c r="F105" s="113" t="s">
        <v>36</v>
      </c>
      <c r="G105" s="142">
        <f>H106/E106</f>
        <v>180</v>
      </c>
      <c r="H105" s="45">
        <v>1296</v>
      </c>
      <c r="I105" s="144">
        <f>H106/E106*C105</f>
        <v>36</v>
      </c>
    </row>
    <row r="106" spans="1:9" ht="15">
      <c r="A106" s="135"/>
      <c r="B106" s="137"/>
      <c r="C106" s="225"/>
      <c r="D106" s="189"/>
      <c r="E106" s="62">
        <v>16</v>
      </c>
      <c r="F106" s="113" t="s">
        <v>37</v>
      </c>
      <c r="G106" s="143"/>
      <c r="H106" s="45">
        <v>2880</v>
      </c>
      <c r="I106" s="145"/>
    </row>
    <row r="107" spans="1:9" ht="15">
      <c r="A107" s="134">
        <v>4</v>
      </c>
      <c r="B107" s="136" t="s">
        <v>79</v>
      </c>
      <c r="C107" s="160">
        <v>7.0000000000000007E-2</v>
      </c>
      <c r="D107" s="140" t="s">
        <v>11</v>
      </c>
      <c r="E107" s="48">
        <v>1</v>
      </c>
      <c r="F107" s="24" t="s">
        <v>39</v>
      </c>
      <c r="G107" s="142">
        <f>H108/E108</f>
        <v>750</v>
      </c>
      <c r="H107" s="45">
        <v>900</v>
      </c>
      <c r="I107" s="144">
        <f>H108/E108*C107</f>
        <v>52.500000000000007</v>
      </c>
    </row>
    <row r="108" spans="1:9" ht="15">
      <c r="A108" s="135"/>
      <c r="B108" s="137"/>
      <c r="C108" s="161"/>
      <c r="D108" s="141"/>
      <c r="E108" s="62">
        <v>5</v>
      </c>
      <c r="F108" s="113" t="s">
        <v>39</v>
      </c>
      <c r="G108" s="143"/>
      <c r="H108" s="45">
        <v>3750</v>
      </c>
      <c r="I108" s="145"/>
    </row>
    <row r="109" spans="1:9">
      <c r="A109" s="7">
        <v>5</v>
      </c>
      <c r="B109" s="117" t="s">
        <v>13</v>
      </c>
      <c r="C109" s="132"/>
      <c r="D109" s="162"/>
      <c r="E109" s="162"/>
      <c r="F109" s="162"/>
      <c r="G109" s="162"/>
      <c r="H109" s="133"/>
      <c r="I109" s="17">
        <f>I101+I103+I107</f>
        <v>97.5</v>
      </c>
    </row>
    <row r="110" spans="1:9" ht="20.25">
      <c r="A110" s="157" t="s">
        <v>53</v>
      </c>
      <c r="B110" s="158"/>
      <c r="C110" s="158"/>
      <c r="D110" s="158"/>
      <c r="E110" s="158"/>
      <c r="F110" s="158"/>
      <c r="G110" s="158"/>
      <c r="H110" s="158"/>
      <c r="I110" s="159"/>
    </row>
    <row r="111" spans="1:9" ht="31.5" customHeight="1">
      <c r="A111" s="129" t="s">
        <v>77</v>
      </c>
      <c r="B111" s="130"/>
      <c r="C111" s="130"/>
      <c r="D111" s="130"/>
      <c r="E111" s="130"/>
      <c r="F111" s="130"/>
      <c r="G111" s="130"/>
      <c r="H111" s="130"/>
      <c r="I111" s="131"/>
    </row>
    <row r="112" spans="1:9" ht="15">
      <c r="A112" s="117" t="s">
        <v>3</v>
      </c>
      <c r="B112" s="7" t="s">
        <v>4</v>
      </c>
      <c r="C112" s="132" t="s">
        <v>5</v>
      </c>
      <c r="D112" s="133"/>
      <c r="E112" s="132" t="s">
        <v>6</v>
      </c>
      <c r="F112" s="133"/>
      <c r="G112" s="118" t="s">
        <v>7</v>
      </c>
      <c r="H112" s="6" t="s">
        <v>8</v>
      </c>
      <c r="I112" s="7" t="s">
        <v>9</v>
      </c>
    </row>
    <row r="113" spans="1:9" ht="15">
      <c r="A113" s="134">
        <v>1</v>
      </c>
      <c r="B113" s="136" t="s">
        <v>72</v>
      </c>
      <c r="C113" s="217">
        <v>0.2</v>
      </c>
      <c r="D113" s="140" t="s">
        <v>11</v>
      </c>
      <c r="E113" s="18">
        <v>5</v>
      </c>
      <c r="F113" s="109" t="s">
        <v>39</v>
      </c>
      <c r="G113" s="226">
        <f>H114/E114</f>
        <v>45</v>
      </c>
      <c r="H113" s="116">
        <v>400</v>
      </c>
      <c r="I113" s="228">
        <f>H114/E114*C113</f>
        <v>9</v>
      </c>
    </row>
    <row r="114" spans="1:9" ht="15">
      <c r="A114" s="135"/>
      <c r="B114" s="137"/>
      <c r="C114" s="218"/>
      <c r="D114" s="141"/>
      <c r="E114" s="18">
        <v>10</v>
      </c>
      <c r="F114" s="109" t="s">
        <v>39</v>
      </c>
      <c r="G114" s="227"/>
      <c r="H114" s="116">
        <v>450</v>
      </c>
      <c r="I114" s="229"/>
    </row>
    <row r="115" spans="1:9" ht="15">
      <c r="A115" s="134">
        <v>2</v>
      </c>
      <c r="B115" s="192" t="s">
        <v>87</v>
      </c>
      <c r="C115" s="155">
        <v>0.3</v>
      </c>
      <c r="D115" s="147" t="s">
        <v>11</v>
      </c>
      <c r="E115" s="15">
        <v>7</v>
      </c>
      <c r="F115" s="19" t="s">
        <v>36</v>
      </c>
      <c r="G115" s="166">
        <f>H116/E116</f>
        <v>90</v>
      </c>
      <c r="H115" s="41">
        <v>1000</v>
      </c>
      <c r="I115" s="216">
        <f>H116/E116*C115</f>
        <v>27</v>
      </c>
    </row>
    <row r="116" spans="1:9" ht="15">
      <c r="A116" s="135"/>
      <c r="B116" s="193"/>
      <c r="C116" s="156"/>
      <c r="D116" s="148"/>
      <c r="E116" s="15">
        <v>20</v>
      </c>
      <c r="F116" s="19" t="s">
        <v>37</v>
      </c>
      <c r="G116" s="167"/>
      <c r="H116" s="41">
        <v>1800</v>
      </c>
      <c r="I116" s="150"/>
    </row>
    <row r="117" spans="1:9" ht="15">
      <c r="A117" s="134">
        <v>3</v>
      </c>
      <c r="B117" s="219" t="s">
        <v>53</v>
      </c>
      <c r="C117" s="231">
        <v>0.15</v>
      </c>
      <c r="D117" s="188" t="s">
        <v>11</v>
      </c>
      <c r="E117" s="18">
        <v>1</v>
      </c>
      <c r="F117" s="109" t="s">
        <v>39</v>
      </c>
      <c r="G117" s="142">
        <f>H118/E118</f>
        <v>369</v>
      </c>
      <c r="H117" s="120">
        <v>554</v>
      </c>
      <c r="I117" s="144">
        <f>H118/E118*C117</f>
        <v>55.35</v>
      </c>
    </row>
    <row r="118" spans="1:9" ht="15">
      <c r="A118" s="135"/>
      <c r="B118" s="230"/>
      <c r="C118" s="232"/>
      <c r="D118" s="233"/>
      <c r="E118" s="18">
        <v>5</v>
      </c>
      <c r="F118" s="109" t="s">
        <v>39</v>
      </c>
      <c r="G118" s="234"/>
      <c r="H118" s="108">
        <v>1845</v>
      </c>
      <c r="I118" s="235"/>
    </row>
    <row r="119" spans="1:9">
      <c r="A119" s="7">
        <v>4</v>
      </c>
      <c r="B119" s="117" t="s">
        <v>13</v>
      </c>
      <c r="C119" s="132"/>
      <c r="D119" s="162"/>
      <c r="E119" s="162"/>
      <c r="F119" s="162"/>
      <c r="G119" s="162"/>
      <c r="H119" s="133"/>
      <c r="I119" s="17">
        <f>I113+I117</f>
        <v>64.349999999999994</v>
      </c>
    </row>
    <row r="120" spans="1:9">
      <c r="A120" s="56"/>
      <c r="B120" s="59"/>
      <c r="C120" s="56"/>
      <c r="D120" s="56"/>
      <c r="E120" s="56"/>
      <c r="F120" s="56"/>
      <c r="G120" s="56"/>
      <c r="H120" s="56"/>
      <c r="I120" s="58"/>
    </row>
    <row r="121" spans="1:9">
      <c r="A121" s="56"/>
      <c r="B121" s="59"/>
      <c r="C121" s="56"/>
      <c r="D121" s="56"/>
      <c r="E121" s="56"/>
      <c r="F121" s="56"/>
      <c r="G121" s="56"/>
      <c r="H121" s="56"/>
      <c r="I121" s="58"/>
    </row>
    <row r="122" spans="1:9">
      <c r="A122" s="56"/>
      <c r="B122" s="59"/>
      <c r="C122" s="56"/>
      <c r="D122" s="56"/>
      <c r="E122" s="56"/>
      <c r="F122" s="56"/>
      <c r="G122" s="56"/>
      <c r="H122" s="56"/>
      <c r="I122" s="58"/>
    </row>
    <row r="123" spans="1:9">
      <c r="A123" s="56"/>
      <c r="B123" s="59"/>
      <c r="C123" s="56"/>
      <c r="D123" s="56"/>
      <c r="E123" s="56"/>
      <c r="F123" s="56"/>
      <c r="G123" s="56"/>
      <c r="H123" s="56"/>
      <c r="I123" s="58"/>
    </row>
    <row r="124" spans="1:9">
      <c r="A124" s="56"/>
      <c r="B124" s="59"/>
      <c r="C124" s="56"/>
      <c r="D124" s="56"/>
      <c r="E124" s="56"/>
      <c r="F124" s="56"/>
      <c r="G124" s="56"/>
      <c r="H124" s="56"/>
      <c r="I124" s="58"/>
    </row>
    <row r="125" spans="1:9">
      <c r="A125" s="56"/>
      <c r="B125" s="59"/>
      <c r="C125" s="56"/>
      <c r="D125" s="56"/>
      <c r="E125" s="56"/>
      <c r="F125" s="56"/>
      <c r="G125" s="56"/>
      <c r="H125" s="56"/>
      <c r="I125" s="58"/>
    </row>
    <row r="126" spans="1:9">
      <c r="A126" s="56"/>
      <c r="B126" s="59"/>
      <c r="C126" s="56"/>
      <c r="D126" s="56"/>
      <c r="E126" s="56"/>
      <c r="F126" s="56"/>
      <c r="G126" s="56"/>
      <c r="H126" s="56"/>
      <c r="I126" s="58"/>
    </row>
    <row r="127" spans="1:9">
      <c r="A127" s="56"/>
      <c r="B127" s="59"/>
      <c r="C127" s="56"/>
      <c r="D127" s="56"/>
      <c r="E127" s="56"/>
      <c r="F127" s="56"/>
      <c r="G127" s="56"/>
      <c r="H127" s="56"/>
      <c r="I127" s="58"/>
    </row>
    <row r="128" spans="1:9">
      <c r="A128" s="56"/>
      <c r="B128" s="59"/>
      <c r="C128" s="56"/>
      <c r="D128" s="56"/>
      <c r="E128" s="56"/>
      <c r="F128" s="56"/>
      <c r="G128" s="56"/>
      <c r="H128" s="56"/>
      <c r="I128" s="58"/>
    </row>
    <row r="129" spans="1:9">
      <c r="A129" s="56"/>
      <c r="B129" s="59"/>
      <c r="C129" s="56"/>
      <c r="D129" s="56"/>
      <c r="E129" s="56"/>
      <c r="F129" s="56"/>
      <c r="G129" s="56"/>
      <c r="H129" s="56"/>
      <c r="I129" s="58"/>
    </row>
    <row r="130" spans="1:9">
      <c r="A130" s="56"/>
      <c r="B130" s="59"/>
      <c r="C130" s="56"/>
      <c r="D130" s="56"/>
      <c r="E130" s="56"/>
      <c r="F130" s="56"/>
      <c r="G130" s="56"/>
      <c r="H130" s="56"/>
      <c r="I130" s="58"/>
    </row>
    <row r="131" spans="1:9">
      <c r="A131" s="56"/>
      <c r="B131" s="59"/>
      <c r="C131" s="56"/>
      <c r="D131" s="56"/>
      <c r="E131" s="56"/>
      <c r="F131" s="56"/>
      <c r="G131" s="56"/>
      <c r="H131" s="56"/>
      <c r="I131" s="58"/>
    </row>
    <row r="132" spans="1:9">
      <c r="A132" s="56"/>
      <c r="B132" s="59"/>
      <c r="C132" s="56"/>
      <c r="D132" s="56"/>
      <c r="E132" s="56"/>
      <c r="F132" s="56"/>
      <c r="G132" s="56"/>
      <c r="H132" s="56"/>
      <c r="I132" s="58"/>
    </row>
    <row r="133" spans="1:9">
      <c r="A133" s="56"/>
      <c r="B133" s="59"/>
      <c r="C133" s="56"/>
      <c r="D133" s="56"/>
      <c r="E133" s="56"/>
      <c r="F133" s="56"/>
      <c r="G133" s="56"/>
      <c r="H133" s="56"/>
      <c r="I133" s="58"/>
    </row>
    <row r="134" spans="1:9" ht="20.25">
      <c r="A134" s="157" t="s">
        <v>83</v>
      </c>
      <c r="B134" s="158"/>
      <c r="C134" s="158"/>
      <c r="D134" s="158"/>
      <c r="E134" s="158"/>
      <c r="F134" s="158"/>
      <c r="G134" s="158"/>
      <c r="H134" s="158"/>
      <c r="I134" s="159"/>
    </row>
    <row r="135" spans="1:9" ht="34.5" customHeight="1">
      <c r="A135" s="129" t="s">
        <v>84</v>
      </c>
      <c r="B135" s="130"/>
      <c r="C135" s="130"/>
      <c r="D135" s="130"/>
      <c r="E135" s="130"/>
      <c r="F135" s="130"/>
      <c r="G135" s="130"/>
      <c r="H135" s="130"/>
      <c r="I135" s="131"/>
    </row>
    <row r="136" spans="1:9" ht="15">
      <c r="A136" s="117" t="s">
        <v>3</v>
      </c>
      <c r="B136" s="7" t="s">
        <v>4</v>
      </c>
      <c r="C136" s="132" t="s">
        <v>5</v>
      </c>
      <c r="D136" s="133"/>
      <c r="E136" s="132" t="s">
        <v>6</v>
      </c>
      <c r="F136" s="133"/>
      <c r="G136" s="118" t="s">
        <v>7</v>
      </c>
      <c r="H136" s="6" t="s">
        <v>8</v>
      </c>
      <c r="I136" s="7" t="s">
        <v>9</v>
      </c>
    </row>
    <row r="137" spans="1:9" ht="15" customHeight="1">
      <c r="A137" s="134">
        <v>1</v>
      </c>
      <c r="B137" s="136" t="s">
        <v>10</v>
      </c>
      <c r="C137" s="138">
        <v>0.2</v>
      </c>
      <c r="D137" s="140" t="s">
        <v>11</v>
      </c>
      <c r="E137" s="62">
        <v>5</v>
      </c>
      <c r="F137" s="113" t="s">
        <v>39</v>
      </c>
      <c r="G137" s="142">
        <f>H138/E138</f>
        <v>90</v>
      </c>
      <c r="H137" s="45">
        <v>700</v>
      </c>
      <c r="I137" s="144">
        <f>H138/E138*C137</f>
        <v>18</v>
      </c>
    </row>
    <row r="138" spans="1:9" ht="15">
      <c r="A138" s="135"/>
      <c r="B138" s="137"/>
      <c r="C138" s="139"/>
      <c r="D138" s="141"/>
      <c r="E138" s="62">
        <v>15</v>
      </c>
      <c r="F138" s="113" t="s">
        <v>39</v>
      </c>
      <c r="G138" s="143"/>
      <c r="H138" s="119">
        <v>1350</v>
      </c>
      <c r="I138" s="145"/>
    </row>
    <row r="139" spans="1:9" ht="15" customHeight="1">
      <c r="A139" s="146">
        <v>2</v>
      </c>
      <c r="B139" s="136" t="s">
        <v>83</v>
      </c>
      <c r="C139" s="138">
        <v>2</v>
      </c>
      <c r="D139" s="188" t="s">
        <v>11</v>
      </c>
      <c r="E139" s="62">
        <v>7</v>
      </c>
      <c r="F139" s="113" t="s">
        <v>39</v>
      </c>
      <c r="G139" s="142">
        <f>H140/E140</f>
        <v>120</v>
      </c>
      <c r="H139" s="116">
        <v>1008</v>
      </c>
      <c r="I139" s="144">
        <f>H140/E140*C139</f>
        <v>240</v>
      </c>
    </row>
    <row r="140" spans="1:9" ht="15">
      <c r="A140" s="135"/>
      <c r="B140" s="137"/>
      <c r="C140" s="139"/>
      <c r="D140" s="189"/>
      <c r="E140" s="62">
        <v>25</v>
      </c>
      <c r="F140" s="113" t="s">
        <v>39</v>
      </c>
      <c r="G140" s="143"/>
      <c r="H140" s="116">
        <v>3000</v>
      </c>
      <c r="I140" s="145"/>
    </row>
    <row r="141" spans="1:9" ht="15">
      <c r="A141" s="134">
        <v>3</v>
      </c>
      <c r="B141" s="136" t="s">
        <v>82</v>
      </c>
      <c r="C141" s="160">
        <v>0.15</v>
      </c>
      <c r="D141" s="140" t="s">
        <v>11</v>
      </c>
      <c r="E141" s="48">
        <v>5</v>
      </c>
      <c r="F141" s="24" t="s">
        <v>39</v>
      </c>
      <c r="G141" s="142">
        <f>H142/E142</f>
        <v>140</v>
      </c>
      <c r="H141" s="45">
        <v>900</v>
      </c>
      <c r="I141" s="144">
        <f>H142/E142*C141</f>
        <v>21</v>
      </c>
    </row>
    <row r="142" spans="1:9" ht="15" customHeight="1">
      <c r="A142" s="135"/>
      <c r="B142" s="137"/>
      <c r="C142" s="161"/>
      <c r="D142" s="141"/>
      <c r="E142" s="62">
        <v>15</v>
      </c>
      <c r="F142" s="113" t="s">
        <v>39</v>
      </c>
      <c r="G142" s="143"/>
      <c r="H142" s="45">
        <v>2100</v>
      </c>
      <c r="I142" s="145"/>
    </row>
    <row r="143" spans="1:9">
      <c r="A143" s="7">
        <v>4</v>
      </c>
      <c r="B143" s="117" t="s">
        <v>13</v>
      </c>
      <c r="C143" s="132"/>
      <c r="D143" s="162"/>
      <c r="E143" s="162"/>
      <c r="F143" s="162"/>
      <c r="G143" s="162"/>
      <c r="H143" s="133"/>
      <c r="I143" s="17">
        <f>I137+I139+I141</f>
        <v>279</v>
      </c>
    </row>
    <row r="144" spans="1:9" ht="15" customHeight="1">
      <c r="A144" s="56"/>
      <c r="B144" s="59"/>
      <c r="C144" s="56"/>
      <c r="D144" s="56"/>
      <c r="E144" s="56"/>
      <c r="F144" s="56"/>
      <c r="G144" s="56"/>
      <c r="H144" s="56"/>
      <c r="I144" s="58"/>
    </row>
    <row r="145" spans="1:9" ht="22.5" customHeight="1">
      <c r="A145" s="183" t="s">
        <v>22</v>
      </c>
      <c r="B145" s="184"/>
      <c r="C145" s="184"/>
      <c r="D145" s="184"/>
      <c r="E145" s="184"/>
      <c r="F145" s="184"/>
      <c r="G145" s="184"/>
      <c r="H145" s="184"/>
      <c r="I145" s="185"/>
    </row>
    <row r="146" spans="1:9" ht="15">
      <c r="A146" s="22" t="s">
        <v>3</v>
      </c>
      <c r="B146" s="50" t="s">
        <v>4</v>
      </c>
      <c r="C146" s="186" t="s">
        <v>5</v>
      </c>
      <c r="D146" s="187"/>
      <c r="E146" s="186" t="s">
        <v>6</v>
      </c>
      <c r="F146" s="187"/>
      <c r="G146" s="23" t="s">
        <v>7</v>
      </c>
      <c r="H146" s="6" t="s">
        <v>8</v>
      </c>
      <c r="I146" s="7" t="s">
        <v>9</v>
      </c>
    </row>
    <row r="147" spans="1:9" ht="30.75" customHeight="1">
      <c r="A147" s="151">
        <v>1</v>
      </c>
      <c r="B147" s="192" t="s">
        <v>23</v>
      </c>
      <c r="C147" s="175">
        <v>0.15</v>
      </c>
      <c r="D147" s="147" t="s">
        <v>11</v>
      </c>
      <c r="E147" s="36">
        <v>5</v>
      </c>
      <c r="F147" s="35" t="s">
        <v>24</v>
      </c>
      <c r="G147" s="166">
        <f>H148/E148</f>
        <v>45</v>
      </c>
      <c r="H147" s="41">
        <v>400</v>
      </c>
      <c r="I147" s="149">
        <f>H148/E148*C147</f>
        <v>6.75</v>
      </c>
    </row>
    <row r="148" spans="1:9" ht="15">
      <c r="A148" s="152"/>
      <c r="B148" s="193"/>
      <c r="C148" s="181"/>
      <c r="D148" s="148"/>
      <c r="E148" s="36">
        <v>10</v>
      </c>
      <c r="F148" s="24" t="s">
        <v>24</v>
      </c>
      <c r="G148" s="167"/>
      <c r="H148" s="41">
        <v>450</v>
      </c>
      <c r="I148" s="150"/>
    </row>
    <row r="149" spans="1:9" ht="15">
      <c r="A149" s="151">
        <v>2</v>
      </c>
      <c r="B149" s="168" t="s">
        <v>73</v>
      </c>
      <c r="C149" s="155">
        <v>0.2</v>
      </c>
      <c r="D149" s="147" t="s">
        <v>11</v>
      </c>
      <c r="E149" s="121">
        <v>5</v>
      </c>
      <c r="F149" s="122" t="s">
        <v>36</v>
      </c>
      <c r="G149" s="166">
        <f>H150/E150</f>
        <v>90</v>
      </c>
      <c r="H149" s="45">
        <v>700</v>
      </c>
      <c r="I149" s="149">
        <f>H150/E150*C149</f>
        <v>18</v>
      </c>
    </row>
    <row r="150" spans="1:9" ht="15">
      <c r="A150" s="152"/>
      <c r="B150" s="169"/>
      <c r="C150" s="156"/>
      <c r="D150" s="148"/>
      <c r="E150" s="62">
        <v>15</v>
      </c>
      <c r="F150" s="122" t="s">
        <v>37</v>
      </c>
      <c r="G150" s="167"/>
      <c r="H150" s="46">
        <v>1350</v>
      </c>
      <c r="I150" s="150"/>
    </row>
    <row r="151" spans="1:9" ht="63.75">
      <c r="A151" s="53">
        <v>3</v>
      </c>
      <c r="B151" s="63" t="s">
        <v>88</v>
      </c>
      <c r="C151" s="164" t="s">
        <v>44</v>
      </c>
      <c r="D151" s="165"/>
      <c r="E151" s="62">
        <v>5</v>
      </c>
      <c r="F151" s="61" t="s">
        <v>36</v>
      </c>
      <c r="G151" s="42">
        <f>H151/E151</f>
        <v>210</v>
      </c>
      <c r="H151" s="41">
        <v>1050</v>
      </c>
      <c r="I151" s="60" t="s">
        <v>43</v>
      </c>
    </row>
    <row r="152" spans="1:9" ht="15">
      <c r="A152" s="151">
        <v>4</v>
      </c>
      <c r="B152" s="153" t="s">
        <v>26</v>
      </c>
      <c r="C152" s="155">
        <v>0.3</v>
      </c>
      <c r="D152" s="147" t="s">
        <v>11</v>
      </c>
      <c r="E152" s="110">
        <v>7</v>
      </c>
      <c r="F152" s="123" t="s">
        <v>36</v>
      </c>
      <c r="G152" s="142">
        <f>H153/E153</f>
        <v>110</v>
      </c>
      <c r="H152" s="41">
        <v>1000</v>
      </c>
      <c r="I152" s="149">
        <f>H153/E153*C152</f>
        <v>33</v>
      </c>
    </row>
    <row r="153" spans="1:9" ht="15">
      <c r="A153" s="152"/>
      <c r="B153" s="154"/>
      <c r="C153" s="156"/>
      <c r="D153" s="148"/>
      <c r="E153" s="121">
        <v>20</v>
      </c>
      <c r="F153" s="124" t="s">
        <v>37</v>
      </c>
      <c r="G153" s="143"/>
      <c r="H153" s="41">
        <v>2200</v>
      </c>
      <c r="I153" s="150"/>
    </row>
    <row r="154" spans="1:9" ht="15">
      <c r="A154" s="151">
        <v>5</v>
      </c>
      <c r="B154" s="153" t="s">
        <v>27</v>
      </c>
      <c r="C154" s="175">
        <v>0.3</v>
      </c>
      <c r="D154" s="147" t="s">
        <v>11</v>
      </c>
      <c r="E154" s="125">
        <v>7</v>
      </c>
      <c r="F154" s="124" t="s">
        <v>36</v>
      </c>
      <c r="G154" s="142">
        <f>H155/E155</f>
        <v>90</v>
      </c>
      <c r="H154" s="41">
        <v>1000</v>
      </c>
      <c r="I154" s="149">
        <f>H155/E155*C154</f>
        <v>27</v>
      </c>
    </row>
    <row r="155" spans="1:9" ht="15">
      <c r="A155" s="152"/>
      <c r="B155" s="154"/>
      <c r="C155" s="181"/>
      <c r="D155" s="148"/>
      <c r="E155" s="125">
        <v>20</v>
      </c>
      <c r="F155" s="124" t="s">
        <v>37</v>
      </c>
      <c r="G155" s="143"/>
      <c r="H155" s="41">
        <v>1800</v>
      </c>
      <c r="I155" s="150"/>
    </row>
    <row r="156" spans="1:9" ht="24" customHeight="1">
      <c r="A156" s="170">
        <v>6</v>
      </c>
      <c r="B156" s="153" t="s">
        <v>50</v>
      </c>
      <c r="C156" s="175">
        <v>0.3</v>
      </c>
      <c r="D156" s="147" t="s">
        <v>11</v>
      </c>
      <c r="E156" s="121">
        <v>7</v>
      </c>
      <c r="F156" s="124" t="s">
        <v>36</v>
      </c>
      <c r="G156" s="142">
        <f>H157/E157</f>
        <v>192.5</v>
      </c>
      <c r="H156" s="43">
        <v>1750</v>
      </c>
      <c r="I156" s="149">
        <f>H157/E157*C156</f>
        <v>57.75</v>
      </c>
    </row>
    <row r="157" spans="1:9" ht="20.25" customHeight="1">
      <c r="A157" s="170"/>
      <c r="B157" s="169"/>
      <c r="C157" s="176"/>
      <c r="D157" s="177"/>
      <c r="E157" s="36">
        <v>20</v>
      </c>
      <c r="F157" s="126" t="s">
        <v>37</v>
      </c>
      <c r="G157" s="143"/>
      <c r="H157" s="44">
        <v>3850</v>
      </c>
      <c r="I157" s="150"/>
    </row>
    <row r="158" spans="1:9" ht="15">
      <c r="A158" s="170">
        <v>7</v>
      </c>
      <c r="B158" s="173" t="s">
        <v>82</v>
      </c>
      <c r="C158" s="171">
        <v>0.15</v>
      </c>
      <c r="D158" s="140" t="s">
        <v>11</v>
      </c>
      <c r="E158" s="127">
        <v>5</v>
      </c>
      <c r="F158" s="24" t="s">
        <v>39</v>
      </c>
      <c r="G158" s="142">
        <f>H159/E159</f>
        <v>140</v>
      </c>
      <c r="H158" s="47">
        <v>900</v>
      </c>
      <c r="I158" s="144">
        <f>H159/E159*C158</f>
        <v>21</v>
      </c>
    </row>
    <row r="159" spans="1:9" ht="15">
      <c r="A159" s="170"/>
      <c r="B159" s="174"/>
      <c r="C159" s="178"/>
      <c r="D159" s="141"/>
      <c r="E159" s="128">
        <v>15</v>
      </c>
      <c r="F159" s="113" t="s">
        <v>39</v>
      </c>
      <c r="G159" s="143"/>
      <c r="H159" s="47">
        <v>2100</v>
      </c>
      <c r="I159" s="145"/>
    </row>
    <row r="160" spans="1:9" ht="15">
      <c r="A160" s="170">
        <v>8</v>
      </c>
      <c r="B160" s="136" t="s">
        <v>80</v>
      </c>
      <c r="C160" s="171">
        <v>7.0000000000000007E-2</v>
      </c>
      <c r="D160" s="140" t="s">
        <v>11</v>
      </c>
      <c r="E160" s="48">
        <v>1</v>
      </c>
      <c r="F160" s="24" t="s">
        <v>39</v>
      </c>
      <c r="G160" s="142">
        <f>H161/E161</f>
        <v>750</v>
      </c>
      <c r="H160" s="45">
        <v>900</v>
      </c>
      <c r="I160" s="144">
        <f>H161/E161*C160</f>
        <v>52.500000000000007</v>
      </c>
    </row>
    <row r="161" spans="1:9" ht="15">
      <c r="A161" s="170"/>
      <c r="B161" s="137"/>
      <c r="C161" s="172"/>
      <c r="D161" s="163"/>
      <c r="E161" s="48">
        <v>5</v>
      </c>
      <c r="F161" s="24" t="s">
        <v>39</v>
      </c>
      <c r="G161" s="143"/>
      <c r="H161" s="45">
        <v>3750</v>
      </c>
      <c r="I161" s="145"/>
    </row>
    <row r="162" spans="1:9" ht="38.25">
      <c r="A162" s="25">
        <v>9</v>
      </c>
      <c r="B162" s="111" t="s">
        <v>81</v>
      </c>
      <c r="C162" s="112">
        <v>0.01</v>
      </c>
      <c r="D162" s="113" t="s">
        <v>11</v>
      </c>
      <c r="E162" s="114">
        <v>2.5000000000000001E-2</v>
      </c>
      <c r="F162" s="113" t="s">
        <v>39</v>
      </c>
      <c r="G162" s="115">
        <f>H162/E162</f>
        <v>7200</v>
      </c>
      <c r="H162" s="116">
        <v>180</v>
      </c>
      <c r="I162" s="116">
        <f>H162/E162*C162</f>
        <v>72</v>
      </c>
    </row>
    <row r="163" spans="1:9">
      <c r="A163" s="1" t="s">
        <v>29</v>
      </c>
    </row>
    <row r="164" spans="1:9" ht="62.25" customHeight="1">
      <c r="A164" s="179" t="s">
        <v>86</v>
      </c>
      <c r="B164" s="180"/>
      <c r="C164" s="180"/>
      <c r="D164" s="180"/>
      <c r="E164" s="180"/>
      <c r="F164" s="180"/>
      <c r="G164" s="180"/>
      <c r="H164" s="180"/>
      <c r="I164" s="180"/>
    </row>
  </sheetData>
  <mergeCells count="274">
    <mergeCell ref="I115:I116"/>
    <mergeCell ref="G107:G108"/>
    <mergeCell ref="I107:I108"/>
    <mergeCell ref="A115:A116"/>
    <mergeCell ref="B115:B116"/>
    <mergeCell ref="C115:C116"/>
    <mergeCell ref="D115:D116"/>
    <mergeCell ref="A117:A118"/>
    <mergeCell ref="G113:G114"/>
    <mergeCell ref="I113:I114"/>
    <mergeCell ref="B117:B118"/>
    <mergeCell ref="C117:C118"/>
    <mergeCell ref="D117:D118"/>
    <mergeCell ref="G117:G118"/>
    <mergeCell ref="I117:I118"/>
    <mergeCell ref="C113:C114"/>
    <mergeCell ref="D113:D114"/>
    <mergeCell ref="A7:A8"/>
    <mergeCell ref="D93:D94"/>
    <mergeCell ref="B105:B106"/>
    <mergeCell ref="C105:C106"/>
    <mergeCell ref="D105:D106"/>
    <mergeCell ref="G105:G106"/>
    <mergeCell ref="C103:C104"/>
    <mergeCell ref="D103:D104"/>
    <mergeCell ref="G103:G104"/>
    <mergeCell ref="B1:I1"/>
    <mergeCell ref="B2:I2"/>
    <mergeCell ref="A3:I3"/>
    <mergeCell ref="A4:I4"/>
    <mergeCell ref="A5:I5"/>
    <mergeCell ref="C6:D6"/>
    <mergeCell ref="E6:F6"/>
    <mergeCell ref="G11:G12"/>
    <mergeCell ref="G7:G8"/>
    <mergeCell ref="G93:G94"/>
    <mergeCell ref="I93:I94"/>
    <mergeCell ref="B93:B94"/>
    <mergeCell ref="C93:C94"/>
    <mergeCell ref="B9:B10"/>
    <mergeCell ref="C9:C10"/>
    <mergeCell ref="D9:D10"/>
    <mergeCell ref="G9:G10"/>
    <mergeCell ref="B7:B8"/>
    <mergeCell ref="C7:C8"/>
    <mergeCell ref="D7:D8"/>
    <mergeCell ref="D17:D18"/>
    <mergeCell ref="G17:G18"/>
    <mergeCell ref="I7:I8"/>
    <mergeCell ref="I9:I10"/>
    <mergeCell ref="A11:A12"/>
    <mergeCell ref="B11:B12"/>
    <mergeCell ref="C11:C12"/>
    <mergeCell ref="D11:D12"/>
    <mergeCell ref="I11:I12"/>
    <mergeCell ref="A9:A10"/>
    <mergeCell ref="G19:G20"/>
    <mergeCell ref="I19:I20"/>
    <mergeCell ref="A17:A18"/>
    <mergeCell ref="C13:H13"/>
    <mergeCell ref="A14:I14"/>
    <mergeCell ref="A15:I15"/>
    <mergeCell ref="C16:D16"/>
    <mergeCell ref="E16:F16"/>
    <mergeCell ref="B17:B18"/>
    <mergeCell ref="C17:C18"/>
    <mergeCell ref="A25:I25"/>
    <mergeCell ref="C26:D26"/>
    <mergeCell ref="E26:F26"/>
    <mergeCell ref="G21:G22"/>
    <mergeCell ref="I21:I22"/>
    <mergeCell ref="I17:I18"/>
    <mergeCell ref="A19:A20"/>
    <mergeCell ref="B19:B20"/>
    <mergeCell ref="C19:C20"/>
    <mergeCell ref="D19:D20"/>
    <mergeCell ref="A21:A22"/>
    <mergeCell ref="B21:B22"/>
    <mergeCell ref="C21:C22"/>
    <mergeCell ref="D21:D22"/>
    <mergeCell ref="C23:H23"/>
    <mergeCell ref="A24:I24"/>
    <mergeCell ref="I27:I28"/>
    <mergeCell ref="A29:A30"/>
    <mergeCell ref="B29:B30"/>
    <mergeCell ref="C29:C30"/>
    <mergeCell ref="D29:D30"/>
    <mergeCell ref="G29:G30"/>
    <mergeCell ref="I29:I30"/>
    <mergeCell ref="A27:A28"/>
    <mergeCell ref="B27:B28"/>
    <mergeCell ref="C27:C28"/>
    <mergeCell ref="D27:D28"/>
    <mergeCell ref="G27:G28"/>
    <mergeCell ref="A49:A50"/>
    <mergeCell ref="B49:B50"/>
    <mergeCell ref="C49:C50"/>
    <mergeCell ref="D49:D50"/>
    <mergeCell ref="G49:G50"/>
    <mergeCell ref="D47:D48"/>
    <mergeCell ref="G47:G48"/>
    <mergeCell ref="I49:I50"/>
    <mergeCell ref="C31:H31"/>
    <mergeCell ref="A44:I44"/>
    <mergeCell ref="A45:I45"/>
    <mergeCell ref="C46:D46"/>
    <mergeCell ref="E46:F46"/>
    <mergeCell ref="I47:I48"/>
    <mergeCell ref="A47:A48"/>
    <mergeCell ref="B47:B48"/>
    <mergeCell ref="C47:C48"/>
    <mergeCell ref="A57:A58"/>
    <mergeCell ref="A55:A56"/>
    <mergeCell ref="B55:B56"/>
    <mergeCell ref="C55:C56"/>
    <mergeCell ref="D55:D56"/>
    <mergeCell ref="C57:C58"/>
    <mergeCell ref="D57:D58"/>
    <mergeCell ref="C51:H51"/>
    <mergeCell ref="A52:I52"/>
    <mergeCell ref="A53:I53"/>
    <mergeCell ref="C54:D54"/>
    <mergeCell ref="E54:F54"/>
    <mergeCell ref="G55:G56"/>
    <mergeCell ref="G65:G66"/>
    <mergeCell ref="I65:I66"/>
    <mergeCell ref="I59:I60"/>
    <mergeCell ref="C61:H61"/>
    <mergeCell ref="A62:I62"/>
    <mergeCell ref="A63:I63"/>
    <mergeCell ref="C64:D64"/>
    <mergeCell ref="E64:F64"/>
    <mergeCell ref="D59:D60"/>
    <mergeCell ref="G59:G60"/>
    <mergeCell ref="I55:I56"/>
    <mergeCell ref="B57:B58"/>
    <mergeCell ref="I57:I58"/>
    <mergeCell ref="G57:G58"/>
    <mergeCell ref="A69:A70"/>
    <mergeCell ref="B69:B70"/>
    <mergeCell ref="A59:A60"/>
    <mergeCell ref="B59:B60"/>
    <mergeCell ref="C59:C60"/>
    <mergeCell ref="G69:G70"/>
    <mergeCell ref="A65:A66"/>
    <mergeCell ref="B65:B66"/>
    <mergeCell ref="C65:C66"/>
    <mergeCell ref="D65:D66"/>
    <mergeCell ref="B147:B148"/>
    <mergeCell ref="C147:C148"/>
    <mergeCell ref="D147:D148"/>
    <mergeCell ref="I69:I70"/>
    <mergeCell ref="A67:A68"/>
    <mergeCell ref="B67:B68"/>
    <mergeCell ref="C67:C68"/>
    <mergeCell ref="D67:D68"/>
    <mergeCell ref="G67:G68"/>
    <mergeCell ref="I67:I68"/>
    <mergeCell ref="A105:A106"/>
    <mergeCell ref="A93:A94"/>
    <mergeCell ref="A95:A96"/>
    <mergeCell ref="B95:B96"/>
    <mergeCell ref="A101:A102"/>
    <mergeCell ref="B101:B102"/>
    <mergeCell ref="A103:A104"/>
    <mergeCell ref="G91:G92"/>
    <mergeCell ref="I91:I92"/>
    <mergeCell ref="G95:G96"/>
    <mergeCell ref="I95:I96"/>
    <mergeCell ref="D139:D140"/>
    <mergeCell ref="C69:C70"/>
    <mergeCell ref="D69:D70"/>
    <mergeCell ref="I105:I106"/>
    <mergeCell ref="I103:I104"/>
    <mergeCell ref="G115:G116"/>
    <mergeCell ref="B91:B92"/>
    <mergeCell ref="A99:I99"/>
    <mergeCell ref="C100:D100"/>
    <mergeCell ref="E100:F100"/>
    <mergeCell ref="C97:H97"/>
    <mergeCell ref="C91:C92"/>
    <mergeCell ref="C95:C96"/>
    <mergeCell ref="D95:D96"/>
    <mergeCell ref="A98:I98"/>
    <mergeCell ref="D91:D92"/>
    <mergeCell ref="B103:B104"/>
    <mergeCell ref="C71:H71"/>
    <mergeCell ref="A145:I145"/>
    <mergeCell ref="C146:D146"/>
    <mergeCell ref="E146:F146"/>
    <mergeCell ref="A88:I88"/>
    <mergeCell ref="A89:I89"/>
    <mergeCell ref="C90:D90"/>
    <mergeCell ref="E90:F90"/>
    <mergeCell ref="A91:A92"/>
    <mergeCell ref="A156:A157"/>
    <mergeCell ref="B156:B157"/>
    <mergeCell ref="G101:G102"/>
    <mergeCell ref="I101:I102"/>
    <mergeCell ref="A107:A108"/>
    <mergeCell ref="B107:B108"/>
    <mergeCell ref="C107:C108"/>
    <mergeCell ref="D107:D108"/>
    <mergeCell ref="C101:C102"/>
    <mergeCell ref="D101:D102"/>
    <mergeCell ref="C158:C159"/>
    <mergeCell ref="D158:D159"/>
    <mergeCell ref="A164:I164"/>
    <mergeCell ref="I154:I155"/>
    <mergeCell ref="G154:G155"/>
    <mergeCell ref="D154:D155"/>
    <mergeCell ref="C154:C155"/>
    <mergeCell ref="B154:B155"/>
    <mergeCell ref="I158:I159"/>
    <mergeCell ref="A158:A159"/>
    <mergeCell ref="I160:I161"/>
    <mergeCell ref="A160:A161"/>
    <mergeCell ref="I156:I157"/>
    <mergeCell ref="G158:G159"/>
    <mergeCell ref="B160:B161"/>
    <mergeCell ref="C160:C161"/>
    <mergeCell ref="B158:B159"/>
    <mergeCell ref="C156:C157"/>
    <mergeCell ref="D156:D157"/>
    <mergeCell ref="G156:G157"/>
    <mergeCell ref="C151:D151"/>
    <mergeCell ref="G149:G150"/>
    <mergeCell ref="I149:I150"/>
    <mergeCell ref="G147:G148"/>
    <mergeCell ref="I147:I148"/>
    <mergeCell ref="A149:A150"/>
    <mergeCell ref="B149:B150"/>
    <mergeCell ref="C149:C150"/>
    <mergeCell ref="D149:D150"/>
    <mergeCell ref="A147:A148"/>
    <mergeCell ref="C143:H143"/>
    <mergeCell ref="D160:D161"/>
    <mergeCell ref="G160:G161"/>
    <mergeCell ref="C109:H109"/>
    <mergeCell ref="A110:I110"/>
    <mergeCell ref="A111:I111"/>
    <mergeCell ref="C119:H119"/>
    <mergeCell ref="C112:D112"/>
    <mergeCell ref="E112:F112"/>
    <mergeCell ref="A113:A114"/>
    <mergeCell ref="D152:D153"/>
    <mergeCell ref="G152:G153"/>
    <mergeCell ref="I152:I153"/>
    <mergeCell ref="A154:A155"/>
    <mergeCell ref="B113:B114"/>
    <mergeCell ref="A152:A153"/>
    <mergeCell ref="B152:B153"/>
    <mergeCell ref="C152:C153"/>
    <mergeCell ref="A134:I134"/>
    <mergeCell ref="A141:A142"/>
    <mergeCell ref="I141:I142"/>
    <mergeCell ref="A139:A140"/>
    <mergeCell ref="B139:B140"/>
    <mergeCell ref="C139:C140"/>
    <mergeCell ref="G139:G140"/>
    <mergeCell ref="I139:I140"/>
    <mergeCell ref="B141:B142"/>
    <mergeCell ref="C141:C142"/>
    <mergeCell ref="D141:D142"/>
    <mergeCell ref="G141:G142"/>
    <mergeCell ref="A135:I135"/>
    <mergeCell ref="C136:D136"/>
    <mergeCell ref="E136:F136"/>
    <mergeCell ref="A137:A138"/>
    <mergeCell ref="B137:B138"/>
    <mergeCell ref="C137:C138"/>
    <mergeCell ref="D137:D138"/>
    <mergeCell ref="G137:G138"/>
    <mergeCell ref="I137:I138"/>
  </mergeCells>
  <phoneticPr fontId="17" type="noConversion"/>
  <hyperlinks>
    <hyperlink ref="A4:I4" location="'Камень RX-1'!A1" display="КАМЕНЬ RX-1"/>
    <hyperlink ref="A44:I44" location="'Кварцин-RX-4'!A1" display="КВАРЦИН RX-4"/>
    <hyperlink ref="A14:I14" location="'Роллер RX-2'!A1" display="РОЛЛЕР RX-2"/>
    <hyperlink ref="A24:I24" location="'Гранит RX-3'!A1" display="ГРАНИТ RX-3"/>
    <hyperlink ref="A52:I52" location="'Кварцин-RX-4'!A1" display="КВАРЦИН RX-4"/>
    <hyperlink ref="A62:I62" location="'Кварцин-RX-4'!A1" display="КВАРЦИН RX-4"/>
    <hyperlink ref="A88:I88" location="'Кварцин-RX-4'!A1" display="КВАРЦИН RX-4"/>
    <hyperlink ref="A98:I98" location="'Кварцин-RX-4'!A1" display="КВАРЦИН RX-4"/>
    <hyperlink ref="A110:I110" location="'Кварцин-RX-4'!A1" display="КВАРЦИН RX-4"/>
    <hyperlink ref="A134:I134" location="'Кварцин-RX-4'!A1" display="КВАРЦИН RX-4"/>
  </hyperlinks>
  <pageMargins left="0.7" right="0.45937499999999998" top="0.75" bottom="0.75" header="0.3" footer="0.3"/>
  <pageSetup paperSize="9" fitToHeight="0" orientation="portrait" r:id="rId1"/>
  <headerFooter alignWithMargins="0">
    <oddHeader>&amp;C&amp;G</oddHeader>
    <oddFooter>&amp;LС изменениями от: &amp;D&amp;R&amp;P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indexed="8"/>
    <pageSetUpPr fitToPage="1"/>
  </sheetPr>
  <dimension ref="A1:P73"/>
  <sheetViews>
    <sheetView topLeftCell="A7" zoomScaleNormal="100" workbookViewId="0">
      <selection activeCell="G20" sqref="G20:G22"/>
    </sheetView>
  </sheetViews>
  <sheetFormatPr defaultRowHeight="12.75"/>
  <cols>
    <col min="1" max="1" width="2.28515625" style="1" customWidth="1"/>
    <col min="2" max="2" width="22.7109375" style="1" customWidth="1"/>
    <col min="3" max="3" width="5.7109375" style="1" customWidth="1"/>
    <col min="4" max="4" width="5.5703125" style="1" customWidth="1"/>
    <col min="5" max="5" width="5.140625" style="1" customWidth="1"/>
    <col min="6" max="6" width="6" style="1" customWidth="1"/>
    <col min="7" max="7" width="14.7109375" style="1" customWidth="1"/>
    <col min="8" max="8" width="15.28515625" style="1" customWidth="1"/>
    <col min="9" max="9" width="14.5703125" style="1" customWidth="1"/>
    <col min="10" max="16384" width="9.140625" style="1"/>
  </cols>
  <sheetData>
    <row r="1" spans="1:16" ht="33.75">
      <c r="B1" s="221" t="s">
        <v>0</v>
      </c>
      <c r="C1" s="221"/>
      <c r="D1" s="221"/>
      <c r="E1" s="221"/>
      <c r="F1" s="221"/>
      <c r="G1" s="221"/>
      <c r="H1" s="221"/>
      <c r="I1" s="221"/>
    </row>
    <row r="2" spans="1:16" ht="58.5" customHeight="1">
      <c r="B2" s="222" t="s">
        <v>32</v>
      </c>
      <c r="C2" s="222"/>
      <c r="D2" s="222"/>
      <c r="E2" s="222"/>
      <c r="F2" s="222"/>
      <c r="G2" s="222"/>
      <c r="H2" s="222"/>
      <c r="I2" s="222"/>
    </row>
    <row r="3" spans="1:16" ht="35.25">
      <c r="A3" s="223" t="s">
        <v>35</v>
      </c>
      <c r="B3" s="223"/>
      <c r="C3" s="223"/>
      <c r="D3" s="223"/>
      <c r="E3" s="223"/>
      <c r="F3" s="223"/>
      <c r="G3" s="223"/>
      <c r="H3" s="223"/>
      <c r="I3" s="223"/>
      <c r="P3" s="2"/>
    </row>
    <row r="4" spans="1:16" ht="20.25">
      <c r="A4" s="204" t="s">
        <v>30</v>
      </c>
      <c r="B4" s="205"/>
      <c r="C4" s="205"/>
      <c r="D4" s="205"/>
      <c r="E4" s="205"/>
      <c r="F4" s="205"/>
      <c r="G4" s="205"/>
      <c r="H4" s="205"/>
      <c r="I4" s="206"/>
    </row>
    <row r="5" spans="1:16" ht="21.75" customHeight="1">
      <c r="A5" s="251" t="s">
        <v>33</v>
      </c>
      <c r="B5" s="252"/>
      <c r="C5" s="252"/>
      <c r="D5" s="252"/>
      <c r="E5" s="252"/>
      <c r="F5" s="252"/>
      <c r="G5" s="252"/>
      <c r="H5" s="252"/>
      <c r="I5" s="253"/>
    </row>
    <row r="6" spans="1:16" ht="15">
      <c r="A6" s="3" t="s">
        <v>3</v>
      </c>
      <c r="B6" s="4" t="s">
        <v>4</v>
      </c>
      <c r="C6" s="186" t="s">
        <v>5</v>
      </c>
      <c r="D6" s="187"/>
      <c r="E6" s="186" t="s">
        <v>6</v>
      </c>
      <c r="F6" s="187"/>
      <c r="G6" s="5" t="s">
        <v>7</v>
      </c>
      <c r="H6" s="6" t="s">
        <v>8</v>
      </c>
      <c r="I6" s="7" t="s">
        <v>9</v>
      </c>
    </row>
    <row r="7" spans="1:16" ht="15">
      <c r="A7" s="200">
        <v>1</v>
      </c>
      <c r="B7" s="248" t="s">
        <v>10</v>
      </c>
      <c r="C7" s="155">
        <v>0.2</v>
      </c>
      <c r="D7" s="147" t="s">
        <v>11</v>
      </c>
      <c r="E7" s="15">
        <v>5</v>
      </c>
      <c r="F7" s="16" t="s">
        <v>36</v>
      </c>
      <c r="G7" s="241">
        <f>H8/E8</f>
        <v>56.666666666666664</v>
      </c>
      <c r="H7" s="10">
        <v>400</v>
      </c>
      <c r="I7" s="243">
        <f>H8/E8*C7</f>
        <v>11.333333333333334</v>
      </c>
    </row>
    <row r="8" spans="1:16" ht="15">
      <c r="A8" s="195"/>
      <c r="B8" s="249"/>
      <c r="C8" s="156"/>
      <c r="D8" s="148"/>
      <c r="E8" s="18">
        <v>15</v>
      </c>
      <c r="F8" s="16" t="s">
        <v>37</v>
      </c>
      <c r="G8" s="242"/>
      <c r="H8" s="12">
        <v>850</v>
      </c>
      <c r="I8" s="244"/>
    </row>
    <row r="9" spans="1:16" ht="15">
      <c r="A9" s="34"/>
      <c r="B9" s="151" t="s">
        <v>30</v>
      </c>
      <c r="C9" s="237">
        <v>1.5</v>
      </c>
      <c r="D9" s="198" t="s">
        <v>11</v>
      </c>
      <c r="E9" s="18">
        <v>1</v>
      </c>
      <c r="F9" s="16" t="s">
        <v>38</v>
      </c>
      <c r="G9" s="166">
        <f>H11/E11</f>
        <v>60</v>
      </c>
      <c r="H9" s="12">
        <v>100</v>
      </c>
      <c r="I9" s="149">
        <f>H11/E11*C9</f>
        <v>90</v>
      </c>
    </row>
    <row r="10" spans="1:16" ht="15">
      <c r="A10" s="194">
        <v>2</v>
      </c>
      <c r="B10" s="236"/>
      <c r="C10" s="238"/>
      <c r="D10" s="240"/>
      <c r="E10" s="15">
        <v>7</v>
      </c>
      <c r="F10" s="16" t="s">
        <v>36</v>
      </c>
      <c r="G10" s="250"/>
      <c r="H10" s="13">
        <v>550</v>
      </c>
      <c r="I10" s="216"/>
    </row>
    <row r="11" spans="1:16" ht="15">
      <c r="A11" s="195"/>
      <c r="B11" s="152"/>
      <c r="C11" s="239"/>
      <c r="D11" s="199"/>
      <c r="E11" s="15">
        <v>25</v>
      </c>
      <c r="F11" s="16" t="s">
        <v>37</v>
      </c>
      <c r="G11" s="167"/>
      <c r="H11" s="13">
        <v>1500</v>
      </c>
      <c r="I11" s="150"/>
    </row>
    <row r="12" spans="1:16" ht="15">
      <c r="A12" s="194">
        <v>3</v>
      </c>
      <c r="B12" s="200" t="s">
        <v>12</v>
      </c>
      <c r="C12" s="175">
        <v>0.15</v>
      </c>
      <c r="D12" s="147" t="s">
        <v>11</v>
      </c>
      <c r="E12" s="8">
        <v>5</v>
      </c>
      <c r="F12" s="9" t="s">
        <v>36</v>
      </c>
      <c r="G12" s="241">
        <f>H13/E13</f>
        <v>86.666666666666671</v>
      </c>
      <c r="H12" s="14">
        <v>550</v>
      </c>
      <c r="I12" s="243">
        <f>H13/E13*C12</f>
        <v>13</v>
      </c>
    </row>
    <row r="13" spans="1:16" ht="15">
      <c r="A13" s="195"/>
      <c r="B13" s="195"/>
      <c r="C13" s="181"/>
      <c r="D13" s="148"/>
      <c r="E13" s="15">
        <v>15</v>
      </c>
      <c r="F13" s="16" t="s">
        <v>37</v>
      </c>
      <c r="G13" s="242"/>
      <c r="H13" s="14">
        <v>1300</v>
      </c>
      <c r="I13" s="244"/>
    </row>
    <row r="14" spans="1:16">
      <c r="A14" s="4">
        <v>4</v>
      </c>
      <c r="B14" s="3" t="s">
        <v>13</v>
      </c>
      <c r="C14" s="186"/>
      <c r="D14" s="203"/>
      <c r="E14" s="203"/>
      <c r="F14" s="203"/>
      <c r="G14" s="203"/>
      <c r="H14" s="187"/>
      <c r="I14" s="17">
        <f>I7+I9+I12</f>
        <v>114.33333333333333</v>
      </c>
    </row>
    <row r="15" spans="1:16" ht="20.25">
      <c r="A15" s="204" t="s">
        <v>31</v>
      </c>
      <c r="B15" s="205"/>
      <c r="C15" s="205"/>
      <c r="D15" s="205"/>
      <c r="E15" s="205"/>
      <c r="F15" s="205"/>
      <c r="G15" s="205"/>
      <c r="H15" s="205"/>
      <c r="I15" s="206"/>
    </row>
    <row r="16" spans="1:16" ht="21.75" customHeight="1">
      <c r="A16" s="251" t="s">
        <v>34</v>
      </c>
      <c r="B16" s="252"/>
      <c r="C16" s="252"/>
      <c r="D16" s="252"/>
      <c r="E16" s="252"/>
      <c r="F16" s="252"/>
      <c r="G16" s="252"/>
      <c r="H16" s="252"/>
      <c r="I16" s="253"/>
    </row>
    <row r="17" spans="1:9" ht="15">
      <c r="A17" s="3" t="s">
        <v>3</v>
      </c>
      <c r="B17" s="4" t="s">
        <v>4</v>
      </c>
      <c r="C17" s="186" t="s">
        <v>5</v>
      </c>
      <c r="D17" s="187"/>
      <c r="E17" s="186" t="s">
        <v>6</v>
      </c>
      <c r="F17" s="187"/>
      <c r="G17" s="5" t="s">
        <v>7</v>
      </c>
      <c r="H17" s="6" t="s">
        <v>8</v>
      </c>
      <c r="I17" s="7" t="s">
        <v>9</v>
      </c>
    </row>
    <row r="18" spans="1:9" ht="15">
      <c r="A18" s="200">
        <v>1</v>
      </c>
      <c r="B18" s="248" t="s">
        <v>10</v>
      </c>
      <c r="C18" s="155">
        <v>0.2</v>
      </c>
      <c r="D18" s="147" t="s">
        <v>11</v>
      </c>
      <c r="E18" s="15">
        <v>5</v>
      </c>
      <c r="F18" s="16" t="s">
        <v>36</v>
      </c>
      <c r="G18" s="241">
        <f>H19/E19</f>
        <v>56.666666666666664</v>
      </c>
      <c r="H18" s="10">
        <v>400</v>
      </c>
      <c r="I18" s="243">
        <f>H19/E19*C18</f>
        <v>11.333333333333334</v>
      </c>
    </row>
    <row r="19" spans="1:9" ht="15">
      <c r="A19" s="195"/>
      <c r="B19" s="249"/>
      <c r="C19" s="156"/>
      <c r="D19" s="148"/>
      <c r="E19" s="18">
        <v>15</v>
      </c>
      <c r="F19" s="16" t="s">
        <v>37</v>
      </c>
      <c r="G19" s="242"/>
      <c r="H19" s="12">
        <v>850</v>
      </c>
      <c r="I19" s="244"/>
    </row>
    <row r="20" spans="1:9" ht="15">
      <c r="A20" s="34"/>
      <c r="B20" s="151" t="s">
        <v>31</v>
      </c>
      <c r="C20" s="237">
        <v>1.5</v>
      </c>
      <c r="D20" s="198" t="s">
        <v>11</v>
      </c>
      <c r="E20" s="18">
        <v>1</v>
      </c>
      <c r="F20" s="16" t="s">
        <v>38</v>
      </c>
      <c r="G20" s="166">
        <f>H22/E22</f>
        <v>75</v>
      </c>
      <c r="H20" s="12">
        <v>150</v>
      </c>
      <c r="I20" s="149">
        <f>H22/E22*C20</f>
        <v>112.5</v>
      </c>
    </row>
    <row r="21" spans="1:9" ht="15">
      <c r="A21" s="194">
        <v>2</v>
      </c>
      <c r="B21" s="236"/>
      <c r="C21" s="238"/>
      <c r="D21" s="240"/>
      <c r="E21" s="15">
        <v>7</v>
      </c>
      <c r="F21" s="16" t="s">
        <v>36</v>
      </c>
      <c r="G21" s="250"/>
      <c r="H21" s="13">
        <v>650</v>
      </c>
      <c r="I21" s="216"/>
    </row>
    <row r="22" spans="1:9" ht="15">
      <c r="A22" s="195"/>
      <c r="B22" s="152"/>
      <c r="C22" s="239"/>
      <c r="D22" s="199"/>
      <c r="E22" s="15">
        <v>20</v>
      </c>
      <c r="F22" s="16" t="s">
        <v>37</v>
      </c>
      <c r="G22" s="167"/>
      <c r="H22" s="13">
        <v>1500</v>
      </c>
      <c r="I22" s="150"/>
    </row>
    <row r="23" spans="1:9" ht="15">
      <c r="A23" s="194">
        <v>3</v>
      </c>
      <c r="B23" s="200" t="s">
        <v>12</v>
      </c>
      <c r="C23" s="175">
        <v>0.15</v>
      </c>
      <c r="D23" s="147" t="s">
        <v>11</v>
      </c>
      <c r="E23" s="8">
        <v>5</v>
      </c>
      <c r="F23" s="9" t="s">
        <v>36</v>
      </c>
      <c r="G23" s="241">
        <f>H24/E24</f>
        <v>86.666666666666671</v>
      </c>
      <c r="H23" s="14">
        <v>550</v>
      </c>
      <c r="I23" s="243">
        <f>H24/E24*C23</f>
        <v>13</v>
      </c>
    </row>
    <row r="24" spans="1:9" ht="15">
      <c r="A24" s="195"/>
      <c r="B24" s="195"/>
      <c r="C24" s="181"/>
      <c r="D24" s="148"/>
      <c r="E24" s="15">
        <v>15</v>
      </c>
      <c r="F24" s="16" t="s">
        <v>37</v>
      </c>
      <c r="G24" s="242"/>
      <c r="H24" s="14">
        <v>1300</v>
      </c>
      <c r="I24" s="244"/>
    </row>
    <row r="25" spans="1:9">
      <c r="A25" s="4">
        <v>4</v>
      </c>
      <c r="B25" s="3" t="s">
        <v>13</v>
      </c>
      <c r="C25" s="186"/>
      <c r="D25" s="203"/>
      <c r="E25" s="203"/>
      <c r="F25" s="203"/>
      <c r="G25" s="203"/>
      <c r="H25" s="187"/>
      <c r="I25" s="17">
        <f>I18+I20+I23</f>
        <v>136.83333333333331</v>
      </c>
    </row>
    <row r="26" spans="1:9" ht="20.25">
      <c r="A26" s="204" t="s">
        <v>1</v>
      </c>
      <c r="B26" s="205"/>
      <c r="C26" s="205"/>
      <c r="D26" s="205"/>
      <c r="E26" s="205"/>
      <c r="F26" s="205"/>
      <c r="G26" s="205"/>
      <c r="H26" s="205"/>
      <c r="I26" s="206"/>
    </row>
    <row r="27" spans="1:9">
      <c r="A27" s="245" t="s">
        <v>2</v>
      </c>
      <c r="B27" s="246"/>
      <c r="C27" s="246"/>
      <c r="D27" s="246"/>
      <c r="E27" s="246"/>
      <c r="F27" s="246"/>
      <c r="G27" s="246"/>
      <c r="H27" s="246"/>
      <c r="I27" s="247"/>
    </row>
    <row r="28" spans="1:9" ht="15">
      <c r="A28" s="3" t="s">
        <v>3</v>
      </c>
      <c r="B28" s="4" t="s">
        <v>4</v>
      </c>
      <c r="C28" s="186" t="s">
        <v>5</v>
      </c>
      <c r="D28" s="187"/>
      <c r="E28" s="186" t="s">
        <v>6</v>
      </c>
      <c r="F28" s="187"/>
      <c r="G28" s="5" t="s">
        <v>7</v>
      </c>
      <c r="H28" s="6" t="s">
        <v>8</v>
      </c>
      <c r="I28" s="7" t="s">
        <v>9</v>
      </c>
    </row>
    <row r="29" spans="1:9" ht="15">
      <c r="A29" s="200">
        <v>1</v>
      </c>
      <c r="B29" s="248" t="s">
        <v>10</v>
      </c>
      <c r="C29" s="175">
        <v>0.2</v>
      </c>
      <c r="D29" s="147" t="s">
        <v>11</v>
      </c>
      <c r="E29" s="8">
        <v>5</v>
      </c>
      <c r="F29" s="9" t="s">
        <v>36</v>
      </c>
      <c r="G29" s="241">
        <f>H30/E30</f>
        <v>56.666666666666664</v>
      </c>
      <c r="H29" s="10">
        <v>400</v>
      </c>
      <c r="I29" s="243">
        <f>H30/E30*C29</f>
        <v>11.333333333333334</v>
      </c>
    </row>
    <row r="30" spans="1:9" ht="15">
      <c r="A30" s="195"/>
      <c r="B30" s="249"/>
      <c r="C30" s="181"/>
      <c r="D30" s="148"/>
      <c r="E30" s="11">
        <v>15</v>
      </c>
      <c r="F30" s="9" t="s">
        <v>37</v>
      </c>
      <c r="G30" s="242"/>
      <c r="H30" s="12">
        <v>850</v>
      </c>
      <c r="I30" s="244"/>
    </row>
    <row r="31" spans="1:9" ht="15">
      <c r="A31" s="200">
        <v>2</v>
      </c>
      <c r="B31" s="200" t="s">
        <v>1</v>
      </c>
      <c r="C31" s="155">
        <v>1.5</v>
      </c>
      <c r="D31" s="147" t="s">
        <v>11</v>
      </c>
      <c r="E31" s="8">
        <v>7</v>
      </c>
      <c r="F31" s="9" t="s">
        <v>36</v>
      </c>
      <c r="G31" s="241">
        <f>H32/E32</f>
        <v>68</v>
      </c>
      <c r="H31" s="13">
        <v>600</v>
      </c>
      <c r="I31" s="243">
        <f>H32/E32*C31</f>
        <v>102</v>
      </c>
    </row>
    <row r="32" spans="1:9" ht="15">
      <c r="A32" s="195"/>
      <c r="B32" s="195"/>
      <c r="C32" s="156"/>
      <c r="D32" s="148"/>
      <c r="E32" s="8">
        <v>25</v>
      </c>
      <c r="F32" s="9" t="s">
        <v>37</v>
      </c>
      <c r="G32" s="242"/>
      <c r="H32" s="13">
        <v>1700</v>
      </c>
      <c r="I32" s="244"/>
    </row>
    <row r="33" spans="1:9" ht="15">
      <c r="A33" s="194">
        <v>3</v>
      </c>
      <c r="B33" s="200" t="s">
        <v>12</v>
      </c>
      <c r="C33" s="175">
        <v>0.15</v>
      </c>
      <c r="D33" s="147" t="s">
        <v>11</v>
      </c>
      <c r="E33" s="8">
        <v>5</v>
      </c>
      <c r="F33" s="9" t="s">
        <v>36</v>
      </c>
      <c r="G33" s="241">
        <f>H34/E34</f>
        <v>86.666666666666671</v>
      </c>
      <c r="H33" s="14">
        <v>550</v>
      </c>
      <c r="I33" s="243">
        <f>H34/E34*C33</f>
        <v>13</v>
      </c>
    </row>
    <row r="34" spans="1:9" ht="21" customHeight="1">
      <c r="A34" s="195"/>
      <c r="B34" s="195"/>
      <c r="C34" s="181"/>
      <c r="D34" s="148"/>
      <c r="E34" s="15">
        <v>15</v>
      </c>
      <c r="F34" s="16" t="s">
        <v>37</v>
      </c>
      <c r="G34" s="242"/>
      <c r="H34" s="14">
        <v>1300</v>
      </c>
      <c r="I34" s="244"/>
    </row>
    <row r="35" spans="1:9">
      <c r="A35" s="4">
        <v>4</v>
      </c>
      <c r="B35" s="3" t="s">
        <v>13</v>
      </c>
      <c r="C35" s="186"/>
      <c r="D35" s="203"/>
      <c r="E35" s="203"/>
      <c r="F35" s="203"/>
      <c r="G35" s="203"/>
      <c r="H35" s="187"/>
      <c r="I35" s="17">
        <f>I29+I31+I33</f>
        <v>126.33333333333333</v>
      </c>
    </row>
    <row r="36" spans="1:9" ht="20.25">
      <c r="A36" s="204" t="s">
        <v>14</v>
      </c>
      <c r="B36" s="205"/>
      <c r="C36" s="205"/>
      <c r="D36" s="205"/>
      <c r="E36" s="205"/>
      <c r="F36" s="205"/>
      <c r="G36" s="205"/>
      <c r="H36" s="205"/>
      <c r="I36" s="206"/>
    </row>
    <row r="37" spans="1:9">
      <c r="A37" s="254" t="s">
        <v>15</v>
      </c>
      <c r="B37" s="255"/>
      <c r="C37" s="255"/>
      <c r="D37" s="255"/>
      <c r="E37" s="255"/>
      <c r="F37" s="255"/>
      <c r="G37" s="255"/>
      <c r="H37" s="255"/>
      <c r="I37" s="256"/>
    </row>
    <row r="38" spans="1:9" ht="15">
      <c r="A38" s="3" t="s">
        <v>3</v>
      </c>
      <c r="B38" s="4" t="s">
        <v>4</v>
      </c>
      <c r="C38" s="186" t="s">
        <v>5</v>
      </c>
      <c r="D38" s="187"/>
      <c r="E38" s="186" t="s">
        <v>16</v>
      </c>
      <c r="F38" s="187"/>
      <c r="G38" s="5" t="s">
        <v>7</v>
      </c>
      <c r="H38" s="6" t="s">
        <v>8</v>
      </c>
      <c r="I38" s="7" t="s">
        <v>9</v>
      </c>
    </row>
    <row r="39" spans="1:9" ht="15">
      <c r="A39" s="200">
        <v>1</v>
      </c>
      <c r="B39" s="248" t="s">
        <v>10</v>
      </c>
      <c r="C39" s="155">
        <v>0.2</v>
      </c>
      <c r="D39" s="147" t="s">
        <v>11</v>
      </c>
      <c r="E39" s="15">
        <v>5</v>
      </c>
      <c r="F39" s="16" t="s">
        <v>36</v>
      </c>
      <c r="G39" s="241">
        <f>H40/E40</f>
        <v>56.666666666666664</v>
      </c>
      <c r="H39" s="10">
        <v>400</v>
      </c>
      <c r="I39" s="243">
        <f>H40/E40*C39</f>
        <v>11.333333333333334</v>
      </c>
    </row>
    <row r="40" spans="1:9" ht="15">
      <c r="A40" s="195"/>
      <c r="B40" s="249"/>
      <c r="C40" s="156"/>
      <c r="D40" s="148"/>
      <c r="E40" s="18">
        <v>15</v>
      </c>
      <c r="F40" s="19" t="s">
        <v>37</v>
      </c>
      <c r="G40" s="242"/>
      <c r="H40" s="12">
        <v>850</v>
      </c>
      <c r="I40" s="244"/>
    </row>
    <row r="41" spans="1:9" ht="15">
      <c r="A41" s="194">
        <v>2</v>
      </c>
      <c r="B41" s="151" t="s">
        <v>14</v>
      </c>
      <c r="C41" s="155">
        <v>2.5</v>
      </c>
      <c r="D41" s="147" t="s">
        <v>11</v>
      </c>
      <c r="E41" s="15">
        <v>7</v>
      </c>
      <c r="F41" s="19" t="s">
        <v>36</v>
      </c>
      <c r="G41" s="241">
        <f>H42/E42</f>
        <v>48</v>
      </c>
      <c r="H41" s="13">
        <v>450</v>
      </c>
      <c r="I41" s="257">
        <f>H42/E42*C41</f>
        <v>120</v>
      </c>
    </row>
    <row r="42" spans="1:9" ht="15">
      <c r="A42" s="195"/>
      <c r="B42" s="152"/>
      <c r="C42" s="156"/>
      <c r="D42" s="148"/>
      <c r="E42" s="8">
        <v>25</v>
      </c>
      <c r="F42" s="20" t="s">
        <v>37</v>
      </c>
      <c r="G42" s="242"/>
      <c r="H42" s="13">
        <v>1200</v>
      </c>
      <c r="I42" s="244"/>
    </row>
    <row r="43" spans="1:9" ht="19.5" customHeight="1">
      <c r="A43" s="194">
        <v>3</v>
      </c>
      <c r="B43" s="151" t="s">
        <v>17</v>
      </c>
      <c r="C43" s="155">
        <v>0.4</v>
      </c>
      <c r="D43" s="147" t="s">
        <v>11</v>
      </c>
      <c r="E43" s="15">
        <v>7</v>
      </c>
      <c r="F43" s="19" t="s">
        <v>36</v>
      </c>
      <c r="G43" s="241">
        <f>H44/E44</f>
        <v>67.5</v>
      </c>
      <c r="H43" s="13">
        <v>600</v>
      </c>
      <c r="I43" s="257">
        <f>H44/E44*C43</f>
        <v>27</v>
      </c>
    </row>
    <row r="44" spans="1:9" ht="16.5" customHeight="1">
      <c r="A44" s="195"/>
      <c r="B44" s="152"/>
      <c r="C44" s="156"/>
      <c r="D44" s="148"/>
      <c r="E44" s="15">
        <v>20</v>
      </c>
      <c r="F44" s="19" t="s">
        <v>37</v>
      </c>
      <c r="G44" s="242"/>
      <c r="H44" s="13">
        <v>1350</v>
      </c>
      <c r="I44" s="244"/>
    </row>
    <row r="45" spans="1:9">
      <c r="A45" s="21">
        <v>4</v>
      </c>
      <c r="B45" s="21" t="s">
        <v>13</v>
      </c>
      <c r="C45" s="186"/>
      <c r="D45" s="203"/>
      <c r="E45" s="203"/>
      <c r="F45" s="203"/>
      <c r="G45" s="203"/>
      <c r="H45" s="187"/>
      <c r="I45" s="17">
        <f>I39+I41+I43</f>
        <v>158.33333333333334</v>
      </c>
    </row>
    <row r="46" spans="1:9" ht="20.25">
      <c r="A46" s="204" t="s">
        <v>18</v>
      </c>
      <c r="B46" s="205"/>
      <c r="C46" s="205"/>
      <c r="D46" s="205"/>
      <c r="E46" s="205"/>
      <c r="F46" s="205"/>
      <c r="G46" s="205"/>
      <c r="H46" s="205"/>
      <c r="I46" s="206"/>
    </row>
    <row r="47" spans="1:9">
      <c r="A47" s="186" t="s">
        <v>19</v>
      </c>
      <c r="B47" s="203"/>
      <c r="C47" s="203"/>
      <c r="D47" s="203"/>
      <c r="E47" s="203"/>
      <c r="F47" s="203"/>
      <c r="G47" s="203"/>
      <c r="H47" s="203"/>
      <c r="I47" s="187"/>
    </row>
    <row r="48" spans="1:9" ht="15">
      <c r="A48" s="3" t="s">
        <v>3</v>
      </c>
      <c r="B48" s="4" t="s">
        <v>4</v>
      </c>
      <c r="C48" s="186" t="s">
        <v>5</v>
      </c>
      <c r="D48" s="187"/>
      <c r="E48" s="186" t="s">
        <v>6</v>
      </c>
      <c r="F48" s="187"/>
      <c r="G48" s="5" t="s">
        <v>7</v>
      </c>
      <c r="H48" s="6" t="s">
        <v>8</v>
      </c>
      <c r="I48" s="7" t="s">
        <v>9</v>
      </c>
    </row>
    <row r="49" spans="1:9" ht="15">
      <c r="A49" s="200">
        <v>1</v>
      </c>
      <c r="B49" s="248" t="s">
        <v>10</v>
      </c>
      <c r="C49" s="175">
        <v>0.2</v>
      </c>
      <c r="D49" s="147" t="s">
        <v>11</v>
      </c>
      <c r="E49" s="8">
        <v>5</v>
      </c>
      <c r="F49" s="9" t="s">
        <v>36</v>
      </c>
      <c r="G49" s="241">
        <f>H50/E50</f>
        <v>56.666666666666664</v>
      </c>
      <c r="H49" s="10">
        <v>400</v>
      </c>
      <c r="I49" s="243">
        <f>H50/E50*C49</f>
        <v>11.333333333333334</v>
      </c>
    </row>
    <row r="50" spans="1:9" ht="15">
      <c r="A50" s="195"/>
      <c r="B50" s="249"/>
      <c r="C50" s="181"/>
      <c r="D50" s="148"/>
      <c r="E50" s="11">
        <v>15</v>
      </c>
      <c r="F50" s="9" t="s">
        <v>37</v>
      </c>
      <c r="G50" s="242"/>
      <c r="H50" s="12">
        <v>850</v>
      </c>
      <c r="I50" s="244"/>
    </row>
    <row r="51" spans="1:9" ht="15">
      <c r="A51" s="194">
        <v>2</v>
      </c>
      <c r="B51" s="200" t="s">
        <v>18</v>
      </c>
      <c r="C51" s="155">
        <v>1.5</v>
      </c>
      <c r="D51" s="147" t="s">
        <v>11</v>
      </c>
      <c r="E51" s="8">
        <v>7</v>
      </c>
      <c r="F51" s="9" t="s">
        <v>36</v>
      </c>
      <c r="G51" s="241">
        <f>H52/E52</f>
        <v>56</v>
      </c>
      <c r="H51" s="13">
        <v>500</v>
      </c>
      <c r="I51" s="243">
        <f>H52/E52*C51</f>
        <v>84</v>
      </c>
    </row>
    <row r="52" spans="1:9" ht="21.75" customHeight="1">
      <c r="A52" s="195"/>
      <c r="B52" s="195"/>
      <c r="C52" s="156"/>
      <c r="D52" s="148"/>
      <c r="E52" s="8">
        <v>25</v>
      </c>
      <c r="F52" s="9" t="s">
        <v>37</v>
      </c>
      <c r="G52" s="242"/>
      <c r="H52" s="13">
        <v>1400</v>
      </c>
      <c r="I52" s="244"/>
    </row>
    <row r="53" spans="1:9">
      <c r="A53" s="4">
        <v>3</v>
      </c>
      <c r="B53" s="4" t="s">
        <v>13</v>
      </c>
      <c r="C53" s="186"/>
      <c r="D53" s="203"/>
      <c r="E53" s="203"/>
      <c r="F53" s="203"/>
      <c r="G53" s="203"/>
      <c r="H53" s="187"/>
      <c r="I53" s="17">
        <f>I49+I51</f>
        <v>95.333333333333329</v>
      </c>
    </row>
    <row r="54" spans="1:9" ht="20.25">
      <c r="A54" s="204" t="s">
        <v>20</v>
      </c>
      <c r="B54" s="205"/>
      <c r="C54" s="205"/>
      <c r="D54" s="205"/>
      <c r="E54" s="205"/>
      <c r="F54" s="205"/>
      <c r="G54" s="205"/>
      <c r="H54" s="205"/>
      <c r="I54" s="206"/>
    </row>
    <row r="55" spans="1:9">
      <c r="A55" s="254" t="s">
        <v>21</v>
      </c>
      <c r="B55" s="255"/>
      <c r="C55" s="255"/>
      <c r="D55" s="255"/>
      <c r="E55" s="255"/>
      <c r="F55" s="255"/>
      <c r="G55" s="255"/>
      <c r="H55" s="255"/>
      <c r="I55" s="256"/>
    </row>
    <row r="56" spans="1:9" ht="15">
      <c r="A56" s="3" t="s">
        <v>3</v>
      </c>
      <c r="B56" s="4" t="s">
        <v>4</v>
      </c>
      <c r="C56" s="186" t="s">
        <v>5</v>
      </c>
      <c r="D56" s="187"/>
      <c r="E56" s="186" t="s">
        <v>6</v>
      </c>
      <c r="F56" s="187"/>
      <c r="G56" s="5" t="s">
        <v>7</v>
      </c>
      <c r="H56" s="6" t="s">
        <v>8</v>
      </c>
      <c r="I56" s="7" t="s">
        <v>9</v>
      </c>
    </row>
    <row r="57" spans="1:9" ht="15">
      <c r="A57" s="200">
        <v>1</v>
      </c>
      <c r="B57" s="248" t="s">
        <v>10</v>
      </c>
      <c r="C57" s="155">
        <v>0.2</v>
      </c>
      <c r="D57" s="147" t="s">
        <v>11</v>
      </c>
      <c r="E57" s="15">
        <v>5</v>
      </c>
      <c r="F57" s="16" t="s">
        <v>36</v>
      </c>
      <c r="G57" s="241">
        <f>H58/E58</f>
        <v>56.666666666666664</v>
      </c>
      <c r="H57" s="10">
        <v>400</v>
      </c>
      <c r="I57" s="243">
        <f>H58/E58*C57</f>
        <v>11.333333333333334</v>
      </c>
    </row>
    <row r="58" spans="1:9" ht="15">
      <c r="A58" s="195"/>
      <c r="B58" s="249"/>
      <c r="C58" s="156"/>
      <c r="D58" s="148"/>
      <c r="E58" s="18">
        <v>15</v>
      </c>
      <c r="F58" s="16" t="s">
        <v>37</v>
      </c>
      <c r="G58" s="242"/>
      <c r="H58" s="12">
        <v>850</v>
      </c>
      <c r="I58" s="244"/>
    </row>
    <row r="59" spans="1:9" ht="15">
      <c r="A59" s="194">
        <v>2</v>
      </c>
      <c r="B59" s="151" t="s">
        <v>20</v>
      </c>
      <c r="C59" s="155">
        <v>2.5</v>
      </c>
      <c r="D59" s="147" t="s">
        <v>11</v>
      </c>
      <c r="E59" s="15">
        <v>7</v>
      </c>
      <c r="F59" s="16" t="s">
        <v>36</v>
      </c>
      <c r="G59" s="241">
        <f>H60/E60</f>
        <v>52</v>
      </c>
      <c r="H59" s="13">
        <v>450</v>
      </c>
      <c r="I59" s="243">
        <f>H60/E60*C59</f>
        <v>130</v>
      </c>
    </row>
    <row r="60" spans="1:9" ht="15">
      <c r="A60" s="195"/>
      <c r="B60" s="152"/>
      <c r="C60" s="156"/>
      <c r="D60" s="148"/>
      <c r="E60" s="15">
        <v>25</v>
      </c>
      <c r="F60" s="16" t="s">
        <v>37</v>
      </c>
      <c r="G60" s="242"/>
      <c r="H60" s="13">
        <v>1300</v>
      </c>
      <c r="I60" s="244"/>
    </row>
    <row r="61" spans="1:9">
      <c r="A61" s="4">
        <v>3</v>
      </c>
      <c r="B61" s="3" t="s">
        <v>13</v>
      </c>
      <c r="C61" s="186"/>
      <c r="D61" s="203"/>
      <c r="E61" s="203"/>
      <c r="F61" s="203"/>
      <c r="G61" s="203"/>
      <c r="H61" s="187"/>
      <c r="I61" s="17">
        <f>I57+I59</f>
        <v>141.33333333333334</v>
      </c>
    </row>
    <row r="62" spans="1:9" ht="20.25">
      <c r="A62" s="260" t="s">
        <v>22</v>
      </c>
      <c r="B62" s="260"/>
      <c r="C62" s="260"/>
      <c r="D62" s="260"/>
      <c r="E62" s="260"/>
      <c r="F62" s="260"/>
      <c r="G62" s="260"/>
      <c r="H62" s="260"/>
      <c r="I62" s="260"/>
    </row>
    <row r="63" spans="1:9" ht="16.5" customHeight="1">
      <c r="A63" s="22" t="s">
        <v>3</v>
      </c>
      <c r="B63" s="21" t="s">
        <v>4</v>
      </c>
      <c r="C63" s="186" t="s">
        <v>5</v>
      </c>
      <c r="D63" s="187"/>
      <c r="E63" s="261" t="s">
        <v>6</v>
      </c>
      <c r="F63" s="262"/>
      <c r="G63" s="23" t="s">
        <v>7</v>
      </c>
      <c r="H63" s="6" t="s">
        <v>8</v>
      </c>
      <c r="I63" s="7" t="s">
        <v>9</v>
      </c>
    </row>
    <row r="64" spans="1:9" ht="15">
      <c r="A64" s="151">
        <v>1</v>
      </c>
      <c r="B64" s="170" t="s">
        <v>23</v>
      </c>
      <c r="C64" s="175">
        <v>0.15</v>
      </c>
      <c r="D64" s="147" t="s">
        <v>11</v>
      </c>
      <c r="E64" s="8">
        <v>5</v>
      </c>
      <c r="F64" s="9" t="s">
        <v>24</v>
      </c>
      <c r="G64" s="241">
        <f>H65/E65</f>
        <v>25</v>
      </c>
      <c r="H64" s="13">
        <v>200</v>
      </c>
      <c r="I64" s="243">
        <f>H65/E65*C64</f>
        <v>3.75</v>
      </c>
    </row>
    <row r="65" spans="1:9" ht="15">
      <c r="A65" s="152"/>
      <c r="B65" s="170"/>
      <c r="C65" s="181"/>
      <c r="D65" s="148"/>
      <c r="E65" s="8">
        <v>10</v>
      </c>
      <c r="F65" s="24" t="s">
        <v>24</v>
      </c>
      <c r="G65" s="242"/>
      <c r="H65" s="13">
        <v>250</v>
      </c>
      <c r="I65" s="244"/>
    </row>
    <row r="66" spans="1:9" ht="15">
      <c r="A66" s="3">
        <v>2</v>
      </c>
      <c r="B66" s="25" t="s">
        <v>25</v>
      </c>
      <c r="C66" s="26">
        <v>0.1</v>
      </c>
      <c r="D66" s="27" t="s">
        <v>11</v>
      </c>
      <c r="E66" s="28">
        <v>5</v>
      </c>
      <c r="F66" s="16" t="s">
        <v>36</v>
      </c>
      <c r="G66" s="29">
        <f>H66/E66</f>
        <v>130</v>
      </c>
      <c r="H66" s="13">
        <v>650</v>
      </c>
      <c r="I66" s="30">
        <f>H66/E66*C66</f>
        <v>13</v>
      </c>
    </row>
    <row r="67" spans="1:9" ht="15">
      <c r="A67" s="151">
        <v>3</v>
      </c>
      <c r="B67" s="258" t="s">
        <v>26</v>
      </c>
      <c r="C67" s="155">
        <v>0.3</v>
      </c>
      <c r="D67" s="147" t="s">
        <v>11</v>
      </c>
      <c r="E67" s="15">
        <v>7</v>
      </c>
      <c r="F67" s="19" t="s">
        <v>36</v>
      </c>
      <c r="G67" s="226">
        <f>H68/E68</f>
        <v>67.5</v>
      </c>
      <c r="H67" s="13">
        <v>600</v>
      </c>
      <c r="I67" s="243">
        <f>H68/E68*C67</f>
        <v>20.25</v>
      </c>
    </row>
    <row r="68" spans="1:9" ht="12" customHeight="1">
      <c r="A68" s="236"/>
      <c r="B68" s="259"/>
      <c r="C68" s="156"/>
      <c r="D68" s="148"/>
      <c r="E68" s="15">
        <v>20</v>
      </c>
      <c r="F68" s="19" t="s">
        <v>37</v>
      </c>
      <c r="G68" s="227"/>
      <c r="H68" s="13">
        <v>1350</v>
      </c>
      <c r="I68" s="244"/>
    </row>
    <row r="69" spans="1:9" ht="15">
      <c r="A69" s="170">
        <v>4</v>
      </c>
      <c r="B69" s="263" t="s">
        <v>27</v>
      </c>
      <c r="C69" s="175">
        <v>0.3</v>
      </c>
      <c r="D69" s="147" t="s">
        <v>11</v>
      </c>
      <c r="E69" s="31">
        <v>7</v>
      </c>
      <c r="F69" s="19" t="s">
        <v>36</v>
      </c>
      <c r="G69" s="226">
        <f>H70/E70</f>
        <v>55</v>
      </c>
      <c r="H69" s="13">
        <v>600</v>
      </c>
      <c r="I69" s="257">
        <f>H70/E70*C69</f>
        <v>16.5</v>
      </c>
    </row>
    <row r="70" spans="1:9" ht="15">
      <c r="A70" s="170"/>
      <c r="B70" s="264"/>
      <c r="C70" s="181"/>
      <c r="D70" s="148"/>
      <c r="E70" s="31">
        <v>20</v>
      </c>
      <c r="F70" s="19" t="s">
        <v>37</v>
      </c>
      <c r="G70" s="227"/>
      <c r="H70" s="13">
        <v>1100</v>
      </c>
      <c r="I70" s="244"/>
    </row>
    <row r="71" spans="1:9" ht="15">
      <c r="A71" s="170">
        <v>5</v>
      </c>
      <c r="B71" s="265" t="s">
        <v>28</v>
      </c>
      <c r="C71" s="175">
        <v>0.3</v>
      </c>
      <c r="D71" s="147" t="s">
        <v>11</v>
      </c>
      <c r="E71" s="15">
        <v>7</v>
      </c>
      <c r="F71" s="19" t="s">
        <v>36</v>
      </c>
      <c r="G71" s="226">
        <f>H72/E72</f>
        <v>120</v>
      </c>
      <c r="H71" s="32">
        <v>1050</v>
      </c>
      <c r="I71" s="243">
        <f>H72/E72*C71</f>
        <v>36</v>
      </c>
    </row>
    <row r="72" spans="1:9" ht="15">
      <c r="A72" s="170"/>
      <c r="B72" s="266"/>
      <c r="C72" s="181"/>
      <c r="D72" s="148"/>
      <c r="E72" s="15">
        <v>20</v>
      </c>
      <c r="F72" s="19" t="s">
        <v>37</v>
      </c>
      <c r="G72" s="227"/>
      <c r="H72" s="33">
        <v>2400</v>
      </c>
      <c r="I72" s="244"/>
    </row>
    <row r="73" spans="1:9">
      <c r="A73" s="1" t="s">
        <v>29</v>
      </c>
    </row>
  </sheetData>
  <mergeCells count="156">
    <mergeCell ref="C18:C19"/>
    <mergeCell ref="G71:G72"/>
    <mergeCell ref="I71:I72"/>
    <mergeCell ref="A69:A70"/>
    <mergeCell ref="B69:B70"/>
    <mergeCell ref="A71:A72"/>
    <mergeCell ref="B71:B72"/>
    <mergeCell ref="C71:C72"/>
    <mergeCell ref="D71:D72"/>
    <mergeCell ref="D69:D70"/>
    <mergeCell ref="G69:G70"/>
    <mergeCell ref="I69:I70"/>
    <mergeCell ref="I23:I24"/>
    <mergeCell ref="I18:I19"/>
    <mergeCell ref="I20:I22"/>
    <mergeCell ref="D18:D19"/>
    <mergeCell ref="G20:G22"/>
    <mergeCell ref="D20:D22"/>
    <mergeCell ref="E63:F63"/>
    <mergeCell ref="A64:A65"/>
    <mergeCell ref="B64:B65"/>
    <mergeCell ref="C64:C65"/>
    <mergeCell ref="I12:I13"/>
    <mergeCell ref="G12:G13"/>
    <mergeCell ref="E17:F17"/>
    <mergeCell ref="C14:H14"/>
    <mergeCell ref="C20:C22"/>
    <mergeCell ref="A15:I15"/>
    <mergeCell ref="I59:I60"/>
    <mergeCell ref="A54:I54"/>
    <mergeCell ref="A55:I55"/>
    <mergeCell ref="C56:D56"/>
    <mergeCell ref="G18:G19"/>
    <mergeCell ref="C69:C70"/>
    <mergeCell ref="I67:I68"/>
    <mergeCell ref="C61:H61"/>
    <mergeCell ref="A62:I62"/>
    <mergeCell ref="C63:D63"/>
    <mergeCell ref="A67:A68"/>
    <mergeCell ref="B67:B68"/>
    <mergeCell ref="C67:C68"/>
    <mergeCell ref="D67:D68"/>
    <mergeCell ref="D64:D65"/>
    <mergeCell ref="I64:I65"/>
    <mergeCell ref="G64:G65"/>
    <mergeCell ref="G67:G68"/>
    <mergeCell ref="A57:A58"/>
    <mergeCell ref="B57:B58"/>
    <mergeCell ref="C57:C58"/>
    <mergeCell ref="A59:A60"/>
    <mergeCell ref="B59:B60"/>
    <mergeCell ref="C59:C60"/>
    <mergeCell ref="D59:D60"/>
    <mergeCell ref="G59:G60"/>
    <mergeCell ref="D57:D58"/>
    <mergeCell ref="I57:I58"/>
    <mergeCell ref="B51:B52"/>
    <mergeCell ref="C51:C52"/>
    <mergeCell ref="D51:D52"/>
    <mergeCell ref="G51:G52"/>
    <mergeCell ref="I51:I52"/>
    <mergeCell ref="C53:H53"/>
    <mergeCell ref="G57:G58"/>
    <mergeCell ref="A47:I47"/>
    <mergeCell ref="C48:D48"/>
    <mergeCell ref="E48:F48"/>
    <mergeCell ref="I49:I50"/>
    <mergeCell ref="D49:D50"/>
    <mergeCell ref="E56:F56"/>
    <mergeCell ref="A51:A52"/>
    <mergeCell ref="G49:G50"/>
    <mergeCell ref="B43:B44"/>
    <mergeCell ref="C43:C44"/>
    <mergeCell ref="D43:D44"/>
    <mergeCell ref="G43:G44"/>
    <mergeCell ref="A49:A50"/>
    <mergeCell ref="B49:B50"/>
    <mergeCell ref="C49:C50"/>
    <mergeCell ref="C45:H45"/>
    <mergeCell ref="A46:I46"/>
    <mergeCell ref="D41:D42"/>
    <mergeCell ref="G41:G42"/>
    <mergeCell ref="I41:I42"/>
    <mergeCell ref="G39:G40"/>
    <mergeCell ref="A43:A44"/>
    <mergeCell ref="A39:A40"/>
    <mergeCell ref="B39:B40"/>
    <mergeCell ref="C39:C40"/>
    <mergeCell ref="D39:D40"/>
    <mergeCell ref="C35:H35"/>
    <mergeCell ref="A36:I36"/>
    <mergeCell ref="A37:I37"/>
    <mergeCell ref="C38:D38"/>
    <mergeCell ref="E38:F38"/>
    <mergeCell ref="I43:I44"/>
    <mergeCell ref="I39:I40"/>
    <mergeCell ref="A41:A42"/>
    <mergeCell ref="B41:B42"/>
    <mergeCell ref="C41:C42"/>
    <mergeCell ref="A12:A13"/>
    <mergeCell ref="G33:G34"/>
    <mergeCell ref="I33:I34"/>
    <mergeCell ref="A33:A34"/>
    <mergeCell ref="B33:B34"/>
    <mergeCell ref="C33:C34"/>
    <mergeCell ref="D33:D34"/>
    <mergeCell ref="A21:A22"/>
    <mergeCell ref="B20:B22"/>
    <mergeCell ref="A18:A19"/>
    <mergeCell ref="D31:D32"/>
    <mergeCell ref="A16:I16"/>
    <mergeCell ref="C17:D17"/>
    <mergeCell ref="A4:I4"/>
    <mergeCell ref="A5:I5"/>
    <mergeCell ref="C6:D6"/>
    <mergeCell ref="E6:F6"/>
    <mergeCell ref="A7:A8"/>
    <mergeCell ref="B7:B8"/>
    <mergeCell ref="C7:C8"/>
    <mergeCell ref="I7:I8"/>
    <mergeCell ref="G7:G8"/>
    <mergeCell ref="G9:G11"/>
    <mergeCell ref="I9:I11"/>
    <mergeCell ref="D29:D30"/>
    <mergeCell ref="D7:D8"/>
    <mergeCell ref="G29:G30"/>
    <mergeCell ref="A29:A30"/>
    <mergeCell ref="B29:B30"/>
    <mergeCell ref="C29:C30"/>
    <mergeCell ref="A23:A24"/>
    <mergeCell ref="G31:G32"/>
    <mergeCell ref="I31:I32"/>
    <mergeCell ref="C25:H25"/>
    <mergeCell ref="A31:A32"/>
    <mergeCell ref="B31:B32"/>
    <mergeCell ref="C31:C32"/>
    <mergeCell ref="I29:I30"/>
    <mergeCell ref="B1:I1"/>
    <mergeCell ref="B2:I2"/>
    <mergeCell ref="A3:I3"/>
    <mergeCell ref="A26:I26"/>
    <mergeCell ref="A27:I27"/>
    <mergeCell ref="C28:D28"/>
    <mergeCell ref="E28:F28"/>
    <mergeCell ref="D12:D13"/>
    <mergeCell ref="A10:A11"/>
    <mergeCell ref="B9:B11"/>
    <mergeCell ref="C9:C11"/>
    <mergeCell ref="D9:D11"/>
    <mergeCell ref="G23:G24"/>
    <mergeCell ref="B23:B24"/>
    <mergeCell ref="C23:C24"/>
    <mergeCell ref="D23:D24"/>
    <mergeCell ref="B12:B13"/>
    <mergeCell ref="C12:C13"/>
    <mergeCell ref="B18:B19"/>
  </mergeCells>
  <phoneticPr fontId="17" type="noConversion"/>
  <hyperlinks>
    <hyperlink ref="A26:I26" location="'Камень RX-1'!A1" display="КАМЕНЬ RX-1"/>
    <hyperlink ref="A54:I54" location="'Кварцин-RX-4'!A1" display="КВАРЦИН RX-4"/>
    <hyperlink ref="A36:I36" location="'Роллер RX-2'!A1" display="РОЛЛЕР RX-2"/>
    <hyperlink ref="A46:I46" location="'Гранит RX-3'!A1" display="ГРАНИТ RX-3"/>
    <hyperlink ref="A15:I15" location="'Кварцин-RX-4'!A1" display="КВАРЦИН RX-4"/>
    <hyperlink ref="A4:I4" location="'Кварцин-RX-4'!A1" display="КВАРЦИН RX-4"/>
  </hyperlinks>
  <pageMargins left="0.75" right="0.62" top="0.45" bottom="0.32" header="0.5" footer="0.3"/>
  <pageSetup paperSize="9" scale="66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8"/>
  <sheetViews>
    <sheetView workbookViewId="0">
      <selection activeCell="A2" sqref="A2"/>
    </sheetView>
  </sheetViews>
  <sheetFormatPr defaultRowHeight="15"/>
  <cols>
    <col min="1" max="1" width="31.5703125" customWidth="1"/>
    <col min="2" max="2" width="4.42578125" customWidth="1"/>
    <col min="3" max="3" width="6" customWidth="1"/>
    <col min="4" max="4" width="12.42578125" bestFit="1" customWidth="1"/>
    <col min="5" max="5" width="11.140625" bestFit="1" customWidth="1"/>
    <col min="6" max="6" width="8.5703125" bestFit="1" customWidth="1"/>
    <col min="7" max="7" width="4.42578125" bestFit="1" customWidth="1"/>
    <col min="8" max="8" width="6.85546875" bestFit="1" customWidth="1"/>
    <col min="9" max="9" width="3" bestFit="1" customWidth="1"/>
    <col min="10" max="10" width="1.5703125" bestFit="1" customWidth="1"/>
    <col min="11" max="11" width="3" bestFit="1" customWidth="1"/>
    <col min="12" max="12" width="4.7109375" bestFit="1" customWidth="1"/>
  </cols>
  <sheetData>
    <row r="1" spans="1:12">
      <c r="A1" t="s">
        <v>70</v>
      </c>
    </row>
    <row r="2" spans="1:12" ht="15.75" thickBot="1">
      <c r="A2" t="s">
        <v>71</v>
      </c>
    </row>
    <row r="3" spans="1:12" ht="25.5" thickBot="1">
      <c r="A3" s="74" t="s">
        <v>54</v>
      </c>
      <c r="B3" s="275" t="s">
        <v>55</v>
      </c>
      <c r="C3" s="276"/>
      <c r="D3" s="75" t="s">
        <v>56</v>
      </c>
      <c r="E3" s="76" t="s">
        <v>57</v>
      </c>
      <c r="F3" s="77" t="s">
        <v>58</v>
      </c>
      <c r="G3" s="277" t="s">
        <v>59</v>
      </c>
      <c r="H3" s="278"/>
      <c r="I3" s="279" t="s">
        <v>60</v>
      </c>
      <c r="J3" s="280"/>
      <c r="K3" s="280"/>
      <c r="L3" s="281"/>
    </row>
    <row r="4" spans="1:12">
      <c r="A4" s="267" t="s">
        <v>61</v>
      </c>
      <c r="B4" s="78">
        <v>1</v>
      </c>
      <c r="C4" s="78" t="s">
        <v>38</v>
      </c>
      <c r="D4" s="79">
        <v>1500</v>
      </c>
      <c r="E4" s="80">
        <f>D4/B4</f>
        <v>1500</v>
      </c>
      <c r="F4" s="81">
        <f>E4*G4</f>
        <v>1050</v>
      </c>
      <c r="G4" s="269">
        <v>0.7</v>
      </c>
      <c r="H4" s="271" t="s">
        <v>62</v>
      </c>
      <c r="I4" s="273">
        <v>1.4</v>
      </c>
      <c r="J4" s="274"/>
      <c r="K4" s="274"/>
      <c r="L4" s="82" t="s">
        <v>63</v>
      </c>
    </row>
    <row r="5" spans="1:12" ht="15.75" thickBot="1">
      <c r="A5" s="268"/>
      <c r="B5" s="83">
        <v>5</v>
      </c>
      <c r="C5" s="83" t="s">
        <v>36</v>
      </c>
      <c r="D5" s="84">
        <v>5750</v>
      </c>
      <c r="E5" s="85">
        <f t="shared" ref="E5:E18" si="0">D5/B5</f>
        <v>1150</v>
      </c>
      <c r="F5" s="86">
        <f>E5*G4</f>
        <v>805</v>
      </c>
      <c r="G5" s="270"/>
      <c r="H5" s="272"/>
      <c r="I5" s="87">
        <v>6</v>
      </c>
      <c r="J5" s="87" t="s">
        <v>64</v>
      </c>
      <c r="K5" s="87">
        <v>8</v>
      </c>
      <c r="L5" s="88" t="s">
        <v>63</v>
      </c>
    </row>
    <row r="6" spans="1:12">
      <c r="A6" s="267" t="s">
        <v>65</v>
      </c>
      <c r="B6" s="78">
        <v>1</v>
      </c>
      <c r="C6" s="78" t="s">
        <v>38</v>
      </c>
      <c r="D6" s="89">
        <v>2150</v>
      </c>
      <c r="E6" s="80">
        <f t="shared" si="0"/>
        <v>2150</v>
      </c>
      <c r="F6" s="81">
        <f>E6*G6</f>
        <v>322.5</v>
      </c>
      <c r="G6" s="269">
        <v>0.15</v>
      </c>
      <c r="H6" s="271" t="s">
        <v>62</v>
      </c>
      <c r="I6" s="273">
        <v>7</v>
      </c>
      <c r="J6" s="274"/>
      <c r="K6" s="274"/>
      <c r="L6" s="82" t="s">
        <v>63</v>
      </c>
    </row>
    <row r="7" spans="1:12" ht="15.75" thickBot="1">
      <c r="A7" s="268"/>
      <c r="B7" s="83">
        <v>5</v>
      </c>
      <c r="C7" s="83" t="s">
        <v>36</v>
      </c>
      <c r="D7" s="90">
        <v>8950</v>
      </c>
      <c r="E7" s="85">
        <f t="shared" si="0"/>
        <v>1790</v>
      </c>
      <c r="F7" s="86">
        <f>E7*G6</f>
        <v>268.5</v>
      </c>
      <c r="G7" s="270"/>
      <c r="H7" s="272"/>
      <c r="I7" s="87">
        <v>30</v>
      </c>
      <c r="J7" s="87" t="s">
        <v>64</v>
      </c>
      <c r="K7" s="87">
        <v>36</v>
      </c>
      <c r="L7" s="91" t="s">
        <v>63</v>
      </c>
    </row>
    <row r="8" spans="1:12">
      <c r="A8" s="290" t="s">
        <v>66</v>
      </c>
      <c r="B8" s="78">
        <v>1</v>
      </c>
      <c r="C8" s="78" t="s">
        <v>38</v>
      </c>
      <c r="D8" s="79">
        <v>2550</v>
      </c>
      <c r="E8" s="80">
        <f t="shared" si="0"/>
        <v>2550</v>
      </c>
      <c r="F8" s="81">
        <f>E8*G8</f>
        <v>382.5</v>
      </c>
      <c r="G8" s="269">
        <v>0.15</v>
      </c>
      <c r="H8" s="271" t="s">
        <v>62</v>
      </c>
      <c r="I8" s="273">
        <v>7</v>
      </c>
      <c r="J8" s="274"/>
      <c r="K8" s="274"/>
      <c r="L8" s="82" t="s">
        <v>63</v>
      </c>
    </row>
    <row r="9" spans="1:12" ht="15.75" thickBot="1">
      <c r="A9" s="291"/>
      <c r="B9" s="83">
        <v>5</v>
      </c>
      <c r="C9" s="83" t="s">
        <v>36</v>
      </c>
      <c r="D9" s="84">
        <v>10150</v>
      </c>
      <c r="E9" s="85">
        <f t="shared" si="0"/>
        <v>2030</v>
      </c>
      <c r="F9" s="86">
        <f>E9*G8</f>
        <v>304.5</v>
      </c>
      <c r="G9" s="270"/>
      <c r="H9" s="272"/>
      <c r="I9" s="87">
        <v>30</v>
      </c>
      <c r="J9" s="87" t="s">
        <v>64</v>
      </c>
      <c r="K9" s="87">
        <v>36</v>
      </c>
      <c r="L9" s="91" t="s">
        <v>63</v>
      </c>
    </row>
    <row r="10" spans="1:12">
      <c r="A10" s="288" t="s">
        <v>67</v>
      </c>
      <c r="B10" s="64">
        <v>1</v>
      </c>
      <c r="C10" s="64" t="s">
        <v>38</v>
      </c>
      <c r="D10" s="65">
        <v>700</v>
      </c>
      <c r="E10" s="66">
        <f t="shared" si="0"/>
        <v>700</v>
      </c>
      <c r="F10" s="67">
        <f>E10*G10</f>
        <v>175</v>
      </c>
      <c r="G10" s="282">
        <v>0.25</v>
      </c>
      <c r="H10" s="284" t="s">
        <v>62</v>
      </c>
      <c r="I10" s="286">
        <v>4</v>
      </c>
      <c r="J10" s="287"/>
      <c r="K10" s="287"/>
      <c r="L10" s="68" t="s">
        <v>63</v>
      </c>
    </row>
    <row r="11" spans="1:12">
      <c r="A11" s="289"/>
      <c r="B11" s="92">
        <v>6</v>
      </c>
      <c r="C11" s="92" t="s">
        <v>36</v>
      </c>
      <c r="D11" s="93">
        <v>2950</v>
      </c>
      <c r="E11" s="94">
        <f t="shared" si="0"/>
        <v>491.66666666666669</v>
      </c>
      <c r="F11" s="95">
        <f>E11*G10</f>
        <v>122.91666666666667</v>
      </c>
      <c r="G11" s="283"/>
      <c r="H11" s="285"/>
      <c r="I11" s="96">
        <v>21</v>
      </c>
      <c r="J11" s="96" t="s">
        <v>64</v>
      </c>
      <c r="K11" s="96">
        <v>27</v>
      </c>
      <c r="L11" s="97" t="s">
        <v>63</v>
      </c>
    </row>
    <row r="12" spans="1:12" ht="15.75" thickBot="1">
      <c r="A12" s="289"/>
      <c r="B12" s="98">
        <v>16</v>
      </c>
      <c r="C12" s="98" t="s">
        <v>37</v>
      </c>
      <c r="D12" s="70">
        <v>6450</v>
      </c>
      <c r="E12" s="99">
        <f t="shared" si="0"/>
        <v>403.125</v>
      </c>
      <c r="F12" s="100">
        <f>E12*G10</f>
        <v>100.78125</v>
      </c>
      <c r="G12" s="283"/>
      <c r="H12" s="285"/>
      <c r="I12" s="101">
        <v>57</v>
      </c>
      <c r="J12" s="101" t="s">
        <v>64</v>
      </c>
      <c r="K12" s="101">
        <v>70</v>
      </c>
      <c r="L12" s="102" t="s">
        <v>63</v>
      </c>
    </row>
    <row r="13" spans="1:12">
      <c r="A13" s="103" t="s">
        <v>68</v>
      </c>
      <c r="B13" s="64">
        <v>1</v>
      </c>
      <c r="C13" s="64" t="s">
        <v>38</v>
      </c>
      <c r="D13" s="65">
        <v>700</v>
      </c>
      <c r="E13" s="66">
        <f t="shared" si="0"/>
        <v>700</v>
      </c>
      <c r="F13" s="67">
        <f>E13*G13</f>
        <v>175</v>
      </c>
      <c r="G13" s="282">
        <v>0.25</v>
      </c>
      <c r="H13" s="284" t="s">
        <v>62</v>
      </c>
      <c r="I13" s="286">
        <v>4</v>
      </c>
      <c r="J13" s="287"/>
      <c r="K13" s="287"/>
      <c r="L13" s="68" t="s">
        <v>63</v>
      </c>
    </row>
    <row r="14" spans="1:12">
      <c r="A14" s="104"/>
      <c r="B14" s="92">
        <v>6</v>
      </c>
      <c r="C14" s="92" t="s">
        <v>36</v>
      </c>
      <c r="D14" s="93">
        <v>2950</v>
      </c>
      <c r="E14" s="94">
        <f t="shared" si="0"/>
        <v>491.66666666666669</v>
      </c>
      <c r="F14" s="95">
        <f>E14*G13</f>
        <v>122.91666666666667</v>
      </c>
      <c r="G14" s="283"/>
      <c r="H14" s="285"/>
      <c r="I14" s="96">
        <v>21</v>
      </c>
      <c r="J14" s="96" t="s">
        <v>64</v>
      </c>
      <c r="K14" s="96">
        <v>26</v>
      </c>
      <c r="L14" s="97" t="s">
        <v>63</v>
      </c>
    </row>
    <row r="15" spans="1:12" ht="15.75" thickBot="1">
      <c r="A15" s="105"/>
      <c r="B15" s="98">
        <v>16</v>
      </c>
      <c r="C15" s="98" t="s">
        <v>37</v>
      </c>
      <c r="D15" s="106">
        <v>6450</v>
      </c>
      <c r="E15" s="99">
        <f t="shared" si="0"/>
        <v>403.125</v>
      </c>
      <c r="F15" s="100">
        <f>E15*G13</f>
        <v>100.78125</v>
      </c>
      <c r="G15" s="283"/>
      <c r="H15" s="285"/>
      <c r="I15" s="101">
        <v>57</v>
      </c>
      <c r="J15" s="101" t="s">
        <v>64</v>
      </c>
      <c r="K15" s="101">
        <v>70</v>
      </c>
      <c r="L15" s="102" t="s">
        <v>63</v>
      </c>
    </row>
    <row r="16" spans="1:12">
      <c r="A16" s="288" t="s">
        <v>69</v>
      </c>
      <c r="B16" s="64">
        <v>1</v>
      </c>
      <c r="C16" s="64" t="s">
        <v>38</v>
      </c>
      <c r="D16" s="65">
        <v>600</v>
      </c>
      <c r="E16" s="66">
        <f t="shared" si="0"/>
        <v>600</v>
      </c>
      <c r="F16" s="67">
        <f>E16*G16</f>
        <v>360</v>
      </c>
      <c r="G16" s="282">
        <v>0.6</v>
      </c>
      <c r="H16" s="284" t="s">
        <v>62</v>
      </c>
      <c r="I16" s="286">
        <v>1.7</v>
      </c>
      <c r="J16" s="287"/>
      <c r="K16" s="287"/>
      <c r="L16" s="68" t="s">
        <v>63</v>
      </c>
    </row>
    <row r="17" spans="1:12">
      <c r="A17" s="289"/>
      <c r="B17" s="92">
        <v>7</v>
      </c>
      <c r="C17" s="92" t="s">
        <v>36</v>
      </c>
      <c r="D17" s="93">
        <v>2550</v>
      </c>
      <c r="E17" s="94">
        <f t="shared" si="0"/>
        <v>364.28571428571428</v>
      </c>
      <c r="F17" s="95">
        <f>E17*G16</f>
        <v>218.57142857142856</v>
      </c>
      <c r="G17" s="283"/>
      <c r="H17" s="285"/>
      <c r="I17" s="96">
        <v>10</v>
      </c>
      <c r="J17" s="96" t="s">
        <v>64</v>
      </c>
      <c r="K17" s="96">
        <v>12</v>
      </c>
      <c r="L17" s="97" t="s">
        <v>63</v>
      </c>
    </row>
    <row r="18" spans="1:12" ht="15.75" thickBot="1">
      <c r="A18" s="292"/>
      <c r="B18" s="69">
        <v>25</v>
      </c>
      <c r="C18" s="69" t="s">
        <v>37</v>
      </c>
      <c r="D18" s="70">
        <v>7250</v>
      </c>
      <c r="E18" s="107">
        <f t="shared" si="0"/>
        <v>290</v>
      </c>
      <c r="F18" s="71">
        <f>E18*G16</f>
        <v>174</v>
      </c>
      <c r="G18" s="293"/>
      <c r="H18" s="294"/>
      <c r="I18" s="72">
        <v>37</v>
      </c>
      <c r="J18" s="72" t="s">
        <v>64</v>
      </c>
      <c r="K18" s="72">
        <v>45</v>
      </c>
      <c r="L18" s="73" t="s">
        <v>63</v>
      </c>
    </row>
  </sheetData>
  <mergeCells count="26">
    <mergeCell ref="H8:H9"/>
    <mergeCell ref="I8:K8"/>
    <mergeCell ref="A16:A18"/>
    <mergeCell ref="G16:G18"/>
    <mergeCell ref="H16:H18"/>
    <mergeCell ref="I16:K16"/>
    <mergeCell ref="I4:K4"/>
    <mergeCell ref="G13:G15"/>
    <mergeCell ref="H13:H15"/>
    <mergeCell ref="I13:K13"/>
    <mergeCell ref="A10:A12"/>
    <mergeCell ref="G10:G12"/>
    <mergeCell ref="H10:H12"/>
    <mergeCell ref="I10:K10"/>
    <mergeCell ref="A8:A9"/>
    <mergeCell ref="G8:G9"/>
    <mergeCell ref="A6:A7"/>
    <mergeCell ref="G6:G7"/>
    <mergeCell ref="H6:H7"/>
    <mergeCell ref="I6:K6"/>
    <mergeCell ref="B3:C3"/>
    <mergeCell ref="G3:H3"/>
    <mergeCell ref="I3:L3"/>
    <mergeCell ref="A4:A5"/>
    <mergeCell ref="G4:G5"/>
    <mergeCell ref="H4:H5"/>
  </mergeCells>
  <phoneticPr fontId="1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7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Прайс-лист 0</vt:lpstr>
      <vt:lpstr>Прайс-лист</vt:lpstr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2015-05-14T12:07:55Z</cp:lastPrinted>
  <dcterms:created xsi:type="dcterms:W3CDTF">2006-09-16T00:00:00Z</dcterms:created>
  <dcterms:modified xsi:type="dcterms:W3CDTF">2015-05-14T12:09:06Z</dcterms:modified>
</cp:coreProperties>
</file>